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1" sheetId="1" r:id="rId1"/>
    <sheet name="1-1" sheetId="2" r:id="rId2"/>
    <sheet name="1-2" sheetId="3" r:id="rId3"/>
    <sheet name="2" sheetId="4" r:id="rId4"/>
    <sheet name="3 一般公共预算经济分类科目支出预算表（部门预算）" sheetId="5" r:id="rId5"/>
    <sheet name="3-1" sheetId="6" r:id="rId6"/>
    <sheet name="3-2" sheetId="7" r:id="rId7"/>
    <sheet name="3-3" sheetId="8" r:id="rId8"/>
    <sheet name="4_一般公共预算经济分类科目支出预算表(政府预算)" sheetId="9" r:id="rId9"/>
    <sheet name="5" sheetId="10" r:id="rId10"/>
    <sheet name="5-1" sheetId="11" r:id="rId11"/>
    <sheet name="6" sheetId="12" r:id="rId12"/>
  </sheets>
  <definedNames>
    <definedName name="_xlnm.Print_Area" localSheetId="0">'1'!$A$1:$D$18</definedName>
    <definedName name="_xlnm.Print_Area" localSheetId="2">'1-2'!$A$1:$J$62</definedName>
    <definedName name="_xlnm.Print_Area" localSheetId="6">'3-2'!$A$1:$F$39</definedName>
    <definedName name="_xlnm.Print_Area" localSheetId="9">'5'!$A$1:$H$20</definedName>
    <definedName name="_xlnm.Print_Area" localSheetId="10">'5-1'!$A$1:$H$22</definedName>
    <definedName name="_xlnm.Print_Area" localSheetId="11">'6'!$A$1:$H$19</definedName>
    <definedName name="_xlnm.Print_Area" hidden="1">#N/A</definedName>
    <definedName name="_xlnm.Print_Titles" localSheetId="1">'1-1'!$1:$5</definedName>
    <definedName name="_xlnm.Print_Titles" localSheetId="2">'1-2'!$1:$5</definedName>
    <definedName name="_xlnm.Print_Titles" localSheetId="4">'3 一般公共预算经济分类科目支出预算表（部门预算）'!$E:$E,'3 一般公共预算经济分类科目支出预算表（部门预算）'!$1:$4</definedName>
    <definedName name="_xlnm.Print_Titles" localSheetId="6">'3-2'!$2:$5</definedName>
    <definedName name="_xlnm.Print_Titles" localSheetId="8">'4_一般公共预算经济分类科目支出预算表(政府预算)'!$E:$E,'4_一般公共预算经济分类科目支出预算表(政府预算)'!$1:$4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<sst xmlns="http://schemas.openxmlformats.org/spreadsheetml/2006/main" count="1628" uniqueCount="433">
  <si>
    <t>表1</t>
  </si>
  <si>
    <t>部门预算收支总表</t>
  </si>
  <si>
    <t>单位：元</t>
  </si>
  <si>
    <t>收          入</t>
  </si>
  <si>
    <t>支             出</t>
  </si>
  <si>
    <t>项              目</t>
  </si>
  <si>
    <t>2018年预算数</t>
  </si>
  <si>
    <t>一、一般公共预算拨款收入</t>
  </si>
  <si>
    <t xml:space="preserve">  一般公共服务支出</t>
  </si>
  <si>
    <t>二、政府性基金预算拨款收入</t>
  </si>
  <si>
    <t xml:space="preserve">  文化体育与传媒支出</t>
  </si>
  <si>
    <t>三、国有资本经营预算拨款收入</t>
  </si>
  <si>
    <t>社会保障和就业支出</t>
  </si>
  <si>
    <t>四、事业收入</t>
  </si>
  <si>
    <t>医疗卫生与计划生育支出</t>
  </si>
  <si>
    <t>五、事业单位经营收入</t>
  </si>
  <si>
    <t>垃圾清运及处置费</t>
  </si>
  <si>
    <t>六、其他收入</t>
  </si>
  <si>
    <t>农林水支出</t>
  </si>
  <si>
    <t>住房公积金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</si>
  <si>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</si>
  <si>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</si>
  <si>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</si>
  <si>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</si>
  <si>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</si>
  <si>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</si>
  <si>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</si>
  <si>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</si>
  <si>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</si>
  <si>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</si>
  <si>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</si>
  <si>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</si>
  <si>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</si>
  <si>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</si>
  <si>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</si>
  <si>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</si>
  <si>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</si>
  <si>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</si>
  <si>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</si>
  <si>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</si>
  <si>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</si>
  <si>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</si>
  <si>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</si>
  <si>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</si>
  <si>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</si>
  <si>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</si>
  <si>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</si>
  <si>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</si>
  <si>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</si>
  <si>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</si>
  <si>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</si>
  <si>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</si>
  <si>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</si>
  <si>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</si>
  <si>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</si>
  <si>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剑阁县锦屏乡人民政府机关</t>
  </si>
  <si>
    <t>201</t>
  </si>
  <si>
    <t xml:space="preserve">  01</t>
  </si>
  <si>
    <t xml:space="preserve">  04</t>
  </si>
  <si>
    <t xml:space="preserve">        人大会议费</t>
  </si>
  <si>
    <t xml:space="preserve">  08</t>
  </si>
  <si>
    <t xml:space="preserve">        人大办公费</t>
  </si>
  <si>
    <t xml:space="preserve">  03</t>
  </si>
  <si>
    <t xml:space="preserve">        补发上年经费</t>
  </si>
  <si>
    <t xml:space="preserve">        失业工伤保险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</si>
  <si>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</si>
  <si>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</si>
  <si>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</si>
  <si>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行政津贴补贴</t>
  </si>
  <si>
    <t xml:space="preserve">  02</t>
  </si>
  <si>
    <t xml:space="preserve">        公务接待费</t>
  </si>
  <si>
    <t xml:space="preserve">        会议费</t>
  </si>
  <si>
    <t xml:space="preserve">        机关党建活动经费</t>
  </si>
  <si>
    <t xml:space="preserve">        农村党员教育培训经费</t>
  </si>
  <si>
    <t xml:space="preserve">        小伙食补助</t>
  </si>
  <si>
    <t>702701</t>
  </si>
  <si>
    <t xml:space="preserve">        安全经费（含交通安全）</t>
  </si>
  <si>
    <t xml:space="preserve">        老促会工作经费</t>
  </si>
  <si>
    <t xml:space="preserve">  11</t>
  </si>
  <si>
    <t xml:space="preserve">        纪委工作经费</t>
  </si>
  <si>
    <t>文化办公费</t>
  </si>
  <si>
    <t>文化工会福利费</t>
  </si>
  <si>
    <t>文化基本工资</t>
  </si>
  <si>
    <t>文化绩效工资</t>
  </si>
  <si>
    <t>文化津贴补贴</t>
  </si>
  <si>
    <t xml:space="preserve">  09</t>
  </si>
  <si>
    <t xml:space="preserve">        文化统筹经费</t>
  </si>
  <si>
    <t>207</t>
  </si>
  <si>
    <t xml:space="preserve">  99</t>
  </si>
  <si>
    <t xml:space="preserve">        文化配套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</si>
  <si>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</si>
  <si>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</si>
  <si>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</si>
  <si>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</si>
  <si>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</si>
  <si>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广播统筹经费</t>
  </si>
  <si>
    <t xml:space="preserve">  05</t>
  </si>
  <si>
    <t xml:space="preserve">        养老保险</t>
  </si>
  <si>
    <t xml:space="preserve">        义务兵优待</t>
  </si>
  <si>
    <t>计生办公费</t>
  </si>
  <si>
    <t>计生工会福利费</t>
  </si>
  <si>
    <t>计生基本工资</t>
  </si>
  <si>
    <t>计生津贴补贴</t>
  </si>
  <si>
    <t xml:space="preserve">  07</t>
  </si>
  <si>
    <t xml:space="preserve">  17</t>
  </si>
  <si>
    <t xml:space="preserve">        计划生育统筹经费</t>
  </si>
  <si>
    <t xml:space="preserve">        退休医疗保险</t>
  </si>
  <si>
    <t xml:space="preserve">        医疗保险</t>
  </si>
  <si>
    <t>212</t>
  </si>
  <si>
    <t xml:space="preserve">        垃圾清运及处置费</t>
  </si>
  <si>
    <t>213</t>
  </si>
  <si>
    <t xml:space="preserve">  22</t>
  </si>
  <si>
    <t xml:space="preserve">        农业保险工作经费</t>
  </si>
  <si>
    <t xml:space="preserve">        产业扶贫（烤烟生产发展经费）</t>
  </si>
  <si>
    <t xml:space="preserve">        非贫困村第一书记工作经费</t>
  </si>
  <si>
    <t xml:space="preserve">        贫困村第一书记工作经费</t>
  </si>
  <si>
    <t xml:space="preserve">        贫困村第一书记生活补助</t>
  </si>
  <si>
    <t xml:space="preserve">        贫困村第一书记乡镇工作补贴</t>
  </si>
  <si>
    <t xml:space="preserve">        特困村“三职”干部工作补贴</t>
  </si>
  <si>
    <t xml:space="preserve">        脱贫村办公经费</t>
  </si>
  <si>
    <t xml:space="preserve">        脱贫村村组干部绩效考核奖励</t>
  </si>
  <si>
    <t xml:space="preserve">        脱贫村村组干部在村工作补贴</t>
  </si>
  <si>
    <t xml:space="preserve">        脱贫攻坚工作经费</t>
  </si>
  <si>
    <t xml:space="preserve">        村级统筹（含团委经费、关心下一代、妇联工作经费）</t>
  </si>
  <si>
    <t xml:space="preserve">        村离职干部生活补助</t>
  </si>
  <si>
    <t xml:space="preserve">        村组干部生活补助</t>
  </si>
  <si>
    <t xml:space="preserve">        基层组织活动和公共服务运行经费</t>
  </si>
  <si>
    <t xml:space="preserve">        在职村（社区）三职干部养老保险补助</t>
  </si>
  <si>
    <t xml:space="preserve">        职工住房公积金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</si>
  <si>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</si>
  <si>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</si>
  <si>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</si>
  <si>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</si>
  <si>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</si>
  <si>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</si>
  <si>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财政拨款收支预算总表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</si>
  <si>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</si>
  <si>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</si>
  <si>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</si>
  <si>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</si>
  <si>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</si>
  <si>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</si>
  <si>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</si>
  <si>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</si>
  <si>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</si>
  <si>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</si>
  <si>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</si>
  <si>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</si>
  <si>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……</t>
  </si>
  <si>
    <t>二、结转下年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</si>
  <si>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</si>
  <si>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</si>
  <si>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</si>
  <si>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</si>
  <si>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</si>
  <si>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</si>
  <si>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</si>
  <si>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</si>
  <si>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</si>
  <si>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</si>
  <si>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其中：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</si>
  <si>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</si>
  <si>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</si>
  <si>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</si>
  <si>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</si>
  <si>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</si>
  <si>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</si>
  <si>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</si>
  <si>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</si>
  <si>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</si>
  <si>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</si>
  <si>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</si>
  <si>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</si>
  <si>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一般商品和服务支出（一般公务费）</t>
  </si>
  <si>
    <t>专项商品和服务支出</t>
  </si>
  <si>
    <t>离休费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</si>
  <si>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</si>
  <si>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</si>
  <si>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</si>
  <si>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</si>
  <si>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</si>
  <si>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</si>
  <si>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</si>
  <si>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</si>
  <si>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</si>
  <si>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国内债务发行费用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</si>
  <si>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</si>
  <si>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</si>
  <si>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</si>
  <si>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</si>
  <si>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</si>
  <si>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</si>
  <si>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</si>
  <si>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</si>
  <si>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</si>
  <si>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</si>
  <si>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</si>
  <si>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</si>
  <si>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</si>
  <si>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</si>
  <si>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</si>
  <si>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</si>
  <si>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</si>
  <si>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</si>
  <si>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</si>
  <si>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</si>
  <si>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</si>
  <si>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</si>
  <si>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</si>
  <si>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</si>
  <si>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</si>
  <si>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</si>
  <si>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</si>
  <si>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当年财政拨款安排</t>
  </si>
  <si>
    <t>上年结转安排</t>
  </si>
  <si>
    <t>行政人员</t>
  </si>
  <si>
    <t>事业（工勤）人员</t>
  </si>
  <si>
    <t>机关工勤人员</t>
  </si>
  <si>
    <t>保留津贴</t>
  </si>
  <si>
    <t>岗位津贴</t>
  </si>
  <si>
    <t>警衔津贴</t>
  </si>
  <si>
    <t>教护播津贴</t>
  </si>
  <si>
    <t>公务员津补贴</t>
  </si>
  <si>
    <t>提租补贴</t>
  </si>
  <si>
    <t>购房补贴</t>
  </si>
  <si>
    <t>采暖补贴</t>
  </si>
  <si>
    <t>物业服务补贴</t>
  </si>
  <si>
    <t>公务交通补贴</t>
  </si>
  <si>
    <t>乡镇工作补贴</t>
  </si>
  <si>
    <t>政法系统加班补助</t>
  </si>
  <si>
    <t>政法系统误餐补助</t>
  </si>
  <si>
    <t>政法系统值勤补助</t>
  </si>
  <si>
    <t>农村教师生活补助</t>
  </si>
  <si>
    <t>其他津补贴</t>
  </si>
  <si>
    <t>失业保险</t>
  </si>
  <si>
    <t>工伤保险</t>
  </si>
  <si>
    <t>生育保险</t>
  </si>
  <si>
    <t>大病统筹</t>
  </si>
  <si>
    <t>残疾人就业保障金</t>
  </si>
  <si>
    <t>定额补助</t>
  </si>
  <si>
    <t>临时人员</t>
  </si>
  <si>
    <t>三支一扶补助</t>
  </si>
  <si>
    <t>特岗教师补助</t>
  </si>
  <si>
    <t>大学生村官补助</t>
  </si>
  <si>
    <t>编外司勤人员</t>
  </si>
  <si>
    <t>公益性岗位补助</t>
  </si>
  <si>
    <t>困难职工生活补助</t>
  </si>
  <si>
    <t xml:space="preserve"> 其他人员养老保险缴费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</si>
  <si>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</si>
  <si>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</si>
  <si>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</si>
  <si>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</si>
  <si>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</si>
  <si>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</si>
  <si>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</si>
  <si>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</si>
  <si>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</si>
  <si>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</si>
  <si>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</si>
  <si>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</si>
  <si>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</si>
  <si>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</si>
  <si>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</si>
  <si>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</si>
  <si>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</si>
  <si>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</si>
  <si>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</si>
  <si>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</si>
  <si>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</si>
  <si>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</si>
  <si>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</si>
  <si>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</si>
  <si>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</si>
  <si>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</si>
  <si>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</si>
  <si>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党建工作经费</t>
  </si>
  <si>
    <t>接待费</t>
  </si>
  <si>
    <t>离休人员特需费</t>
  </si>
  <si>
    <t>离退休人员公用经费</t>
  </si>
  <si>
    <t>义务教育学生公用经费</t>
  </si>
  <si>
    <t>幼儿园学生公用经费</t>
  </si>
  <si>
    <t>补助高中信息技术教育收费</t>
  </si>
  <si>
    <t>普法经费</t>
  </si>
  <si>
    <t>对医疗卫生事业的补助</t>
  </si>
  <si>
    <t>基层组织活动和公共服务运行费</t>
  </si>
  <si>
    <t>县级部门派驻贫困村第一书记工作经费</t>
  </si>
  <si>
    <t>县级部门派驻贫困村第一书记生活经费</t>
  </si>
  <si>
    <t>市级部门派驻贫困村第一书记工作经费</t>
  </si>
  <si>
    <t>生活补贴</t>
  </si>
  <si>
    <t>护理费</t>
  </si>
  <si>
    <t>增发离休费</t>
  </si>
  <si>
    <t>一次性和定期抚恤金</t>
  </si>
  <si>
    <t>伤残抚恤金</t>
  </si>
  <si>
    <t>其他抚恤金</t>
  </si>
  <si>
    <t>丧葬费</t>
  </si>
  <si>
    <t>定期定量生活补助费</t>
  </si>
  <si>
    <t>退役军人生活补助费</t>
  </si>
  <si>
    <t>遗属生活补助费</t>
  </si>
  <si>
    <t>长期赡养人员补助费</t>
  </si>
  <si>
    <t>退耕还林政策补偿</t>
  </si>
  <si>
    <t>对农村党员的补助</t>
  </si>
  <si>
    <t>对复原军人的补助</t>
  </si>
  <si>
    <t>村（社区）组干部基本报酬</t>
  </si>
  <si>
    <t>其他生活补助</t>
  </si>
  <si>
    <t>城乡居民最低生活保障金</t>
  </si>
  <si>
    <t>特困及临时救助等对象生活救济费</t>
  </si>
  <si>
    <t>精简退职老弱残职工救济费</t>
  </si>
  <si>
    <t>其他救（助）济费</t>
  </si>
  <si>
    <t>优抚对象医疗补助</t>
  </si>
  <si>
    <t>资助农民参加新型农村合作医疗</t>
  </si>
  <si>
    <t>资助城镇居民参加城镇居民基本医疗保险</t>
  </si>
  <si>
    <t>城乡医疗救助</t>
  </si>
  <si>
    <t>其他医疗费补助</t>
  </si>
  <si>
    <t>独生子女父母奖励</t>
  </si>
  <si>
    <t>独生子女父母奖励扶助</t>
  </si>
  <si>
    <t>其他奖励金</t>
  </si>
  <si>
    <t>建国初期参加革命工作困难补助</t>
  </si>
  <si>
    <t>退职人员及随行家属路费</t>
  </si>
  <si>
    <t>退役回乡义务兵一次性建房补助</t>
  </si>
  <si>
    <t>城镇退役士兵自谋职业一次性经济补助费</t>
  </si>
  <si>
    <t>保障性住房租金补贴</t>
  </si>
  <si>
    <t>其他对个人和家庭的补助支出</t>
  </si>
  <si>
    <t>2017年预算调整</t>
  </si>
  <si>
    <t>县级自有财力</t>
  </si>
  <si>
    <t>上级提前通知转移支付补助</t>
  </si>
  <si>
    <t>诉讼费</t>
  </si>
  <si>
    <t>国内组织的会员费</t>
  </si>
  <si>
    <t>来访费</t>
  </si>
  <si>
    <t>广告宣传费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</si>
  <si>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</si>
  <si>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</si>
  <si>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</si>
  <si>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文化绩效工资</t>
  </si>
  <si>
    <t xml:space="preserve">        文化津贴补贴</t>
  </si>
  <si>
    <t xml:space="preserve">        计生办公费</t>
  </si>
  <si>
    <t xml:space="preserve">        计生工会福利费</t>
  </si>
  <si>
    <t xml:space="preserve">        计生基本工资</t>
  </si>
  <si>
    <t xml:space="preserve">        计生津贴补贴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</si>
  <si>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</si>
  <si>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</si>
  <si>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</si>
  <si>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</si>
  <si>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</si>
  <si>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</si>
  <si>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人大事务</t>
  </si>
  <si>
    <t>政府办公厅（室）及相关机构事务</t>
  </si>
  <si>
    <t>文化</t>
  </si>
  <si>
    <t>新闻出版广播影视</t>
  </si>
  <si>
    <t xml:space="preserve">        行政事业单位离退休</t>
  </si>
  <si>
    <t xml:space="preserve">        抚恤</t>
  </si>
  <si>
    <t>医疗卫生与计划生育管理事务</t>
  </si>
  <si>
    <t xml:space="preserve">        计划生育事务</t>
  </si>
  <si>
    <t>行政事业单位医疗</t>
  </si>
  <si>
    <t>农村综合改革</t>
  </si>
  <si>
    <t>表3-2</t>
  </si>
  <si>
    <t>一般公共预算项目支出预算表</t>
  </si>
  <si>
    <t>单位名称（项目）</t>
  </si>
  <si>
    <t>03</t>
  </si>
  <si>
    <t xml:space="preserve">    政府办公厅（室）及相关机构事务</t>
  </si>
  <si>
    <t>02</t>
  </si>
  <si>
    <t xml:space="preserve">      一般行政管理事务</t>
  </si>
  <si>
    <t xml:space="preserve">  201</t>
  </si>
  <si>
    <t>11</t>
  </si>
  <si>
    <t xml:space="preserve">    纪检监察事务</t>
  </si>
  <si>
    <t>01</t>
  </si>
  <si>
    <t xml:space="preserve">    文化</t>
  </si>
  <si>
    <t>99</t>
  </si>
  <si>
    <t xml:space="preserve">      其他文化支出</t>
  </si>
  <si>
    <t xml:space="preserve">  207</t>
  </si>
  <si>
    <t xml:space="preserve">  城乡社区支出</t>
  </si>
  <si>
    <t>05</t>
  </si>
  <si>
    <t xml:space="preserve">    城乡社区环境卫生</t>
  </si>
  <si>
    <t xml:space="preserve">      城乡社区环境卫生</t>
  </si>
  <si>
    <t xml:space="preserve">  212</t>
  </si>
  <si>
    <t xml:space="preserve">  农林水支出</t>
  </si>
  <si>
    <t xml:space="preserve">    农业</t>
  </si>
  <si>
    <t>22</t>
  </si>
  <si>
    <t xml:space="preserve">      农业生产支持补贴</t>
  </si>
  <si>
    <t xml:space="preserve">  213</t>
  </si>
  <si>
    <t xml:space="preserve">    扶贫</t>
  </si>
  <si>
    <t xml:space="preserve">      生产发展</t>
  </si>
  <si>
    <t xml:space="preserve">      其他扶贫支出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</si>
  <si>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</si>
  <si>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</si>
  <si>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</si>
  <si>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</si>
  <si>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</si>
  <si>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</si>
  <si>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</si>
  <si>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</si>
  <si>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753701</t>
  </si>
  <si>
    <t>机关工资福利支出</t>
  </si>
  <si>
    <t>机关商品和服务支出</t>
  </si>
  <si>
    <t>机关资本性支出</t>
  </si>
  <si>
    <t>机关资本性支出（基本建设）</t>
  </si>
  <si>
    <t>对事业单位经常性补助</t>
  </si>
  <si>
    <t>对事业单位资本性补助</t>
  </si>
  <si>
    <t>对企业资本性支出</t>
  </si>
  <si>
    <t>对社会保障基金补助</t>
  </si>
  <si>
    <t>债务还本支出</t>
  </si>
  <si>
    <t>转移性支出</t>
  </si>
  <si>
    <t>预备费及预留</t>
  </si>
  <si>
    <t>工资奖金津补贴</t>
  </si>
  <si>
    <t>社会保障缴费</t>
  </si>
  <si>
    <t>办公经费</t>
  </si>
  <si>
    <t>专用材料购置费</t>
  </si>
  <si>
    <t>房屋建筑物构建</t>
  </si>
  <si>
    <t>土地征迁补偿和安置支出</t>
  </si>
  <si>
    <t>设备购置</t>
  </si>
  <si>
    <t>其他对事业单位补助</t>
  </si>
  <si>
    <t>对企业资本性支出（基本建设）</t>
  </si>
  <si>
    <t>社会福利和救助</t>
  </si>
  <si>
    <t>离退休费</t>
  </si>
  <si>
    <t>国内债务还本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</si>
  <si>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</si>
  <si>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</si>
  <si>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</si>
  <si>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</si>
  <si>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</si>
  <si>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</si>
  <si>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其他商品和服务支出（一般公务费）</t>
  </si>
  <si>
    <t>物质储备</t>
  </si>
  <si>
    <t>、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</si>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</sst>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16" borderId="8" applyNumberFormat="0" applyAlignment="0" applyProtection="0"/>
    <xf numFmtId="0" fontId="28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0" borderId="0" xfId="40" applyAlignment="1">
      <alignment wrapText="1"/>
      <protection/>
    </xf>
    <xf numFmtId="0" fontId="2" fillId="0" borderId="14" xfId="40" applyBorder="1" applyAlignment="1">
      <alignment wrapText="1"/>
      <protection/>
    </xf>
    <xf numFmtId="0" fontId="2" fillId="0" borderId="0" xfId="40" applyFill="1" applyAlignment="1">
      <alignment wrapText="1"/>
      <protection/>
    </xf>
    <xf numFmtId="0" fontId="2" fillId="0" borderId="14" xfId="40" applyBorder="1" applyAlignment="1">
      <alignment horizontal="center" vertical="center" wrapText="1"/>
      <protection/>
    </xf>
    <xf numFmtId="177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4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4" xfId="40" applyNumberFormat="1" applyFont="1" applyFill="1" applyBorder="1" applyAlignment="1" applyProtection="1">
      <alignment horizontal="right" vertical="center" wrapText="1"/>
      <protection/>
    </xf>
    <xf numFmtId="3" fontId="2" fillId="0" borderId="14" xfId="4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" fontId="2" fillId="0" borderId="14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Border="1" applyAlignment="1">
      <alignment horizontal="center" vertical="center" wrapText="1"/>
      <protection/>
    </xf>
    <xf numFmtId="0" fontId="2" fillId="0" borderId="16" xfId="40" applyBorder="1" applyAlignment="1">
      <alignment horizontal="center" vertical="center" wrapText="1"/>
      <protection/>
    </xf>
    <xf numFmtId="0" fontId="2" fillId="0" borderId="16" xfId="40" applyFill="1" applyBorder="1" applyAlignment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40" applyFill="1" applyBorder="1" applyAlignment="1">
      <alignment wrapText="1"/>
      <protection/>
    </xf>
    <xf numFmtId="0" fontId="2" fillId="0" borderId="17" xfId="40" applyBorder="1" applyAlignment="1">
      <alignment horizontal="center" vertical="center" wrapText="1"/>
      <protection/>
    </xf>
    <xf numFmtId="0" fontId="2" fillId="0" borderId="22" xfId="40" applyBorder="1" applyAlignment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2" xfId="40" applyBorder="1" applyAlignment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3" xfId="40" applyFill="1" applyBorder="1" applyAlignment="1">
      <alignment horizontal="center" vertical="center" wrapText="1"/>
      <protection/>
    </xf>
    <xf numFmtId="0" fontId="2" fillId="0" borderId="20" xfId="40" applyBorder="1" applyAlignment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/>
    </xf>
    <xf numFmtId="0" fontId="2" fillId="24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4" xfId="40" applyFill="1" applyBorder="1" applyAlignment="1">
      <alignment horizontal="center" vertical="center" wrapText="1"/>
      <protection/>
    </xf>
    <xf numFmtId="49" fontId="2" fillId="0" borderId="14" xfId="4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4" fontId="2" fillId="0" borderId="14" xfId="4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 horizontal="center"/>
    </xf>
    <xf numFmtId="0" fontId="4" fillId="24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4" xfId="0" applyNumberFormat="1" applyFont="1" applyFill="1" applyBorder="1" applyAlignment="1">
      <alignment horizontal="centerContinuous" vertical="center" wrapText="1"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Alignment="1">
      <alignment wrapText="1"/>
    </xf>
    <xf numFmtId="1" fontId="2" fillId="0" borderId="14" xfId="0" applyNumberFormat="1" applyFont="1" applyFill="1" applyBorder="1" applyAlignment="1">
      <alignment horizontal="centerContinuous" vertical="center" wrapText="1"/>
    </xf>
    <xf numFmtId="1" fontId="0" fillId="0" borderId="14" xfId="0" applyNumberFormat="1" applyFill="1" applyBorder="1" applyAlignment="1">
      <alignment horizontal="centerContinuous" vertical="center" wrapText="1"/>
    </xf>
    <xf numFmtId="1" fontId="0" fillId="0" borderId="14" xfId="0" applyNumberFormat="1" applyFill="1" applyBorder="1" applyAlignment="1">
      <alignment wrapText="1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5" xfId="0" applyNumberFormat="1" applyFont="1" applyFill="1" applyBorder="1" applyAlignment="1" applyProtection="1">
      <alignment horizontal="center" vertical="center"/>
      <protection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14" xfId="40" applyNumberFormat="1" applyFont="1" applyFill="1" applyBorder="1" applyAlignment="1" applyProtection="1">
      <alignment horizont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40" applyNumberFormat="1" applyFont="1" applyFill="1" applyBorder="1" applyAlignment="1" applyProtection="1">
      <alignment horizontal="center" wrapText="1"/>
      <protection/>
    </xf>
    <xf numFmtId="0" fontId="2" fillId="0" borderId="12" xfId="40" applyNumberFormat="1" applyFont="1" applyFill="1" applyBorder="1" applyAlignment="1" applyProtection="1">
      <alignment horizontal="center" wrapText="1"/>
      <protection/>
    </xf>
    <xf numFmtId="0" fontId="2" fillId="0" borderId="13" xfId="40" applyNumberFormat="1" applyFont="1" applyFill="1" applyBorder="1" applyAlignment="1" applyProtection="1">
      <alignment horizontal="center" wrapText="1"/>
      <protection/>
    </xf>
    <xf numFmtId="0" fontId="2" fillId="0" borderId="11" xfId="40" applyNumberFormat="1" applyFont="1" applyFill="1" applyBorder="1" applyAlignment="1" applyProtection="1">
      <alignment horizontal="center" vertical="center" wrapText="1"/>
      <protection/>
    </xf>
    <xf numFmtId="0" fontId="2" fillId="0" borderId="19" xfId="40" applyNumberFormat="1" applyFont="1" applyFill="1" applyBorder="1" applyAlignment="1" applyProtection="1">
      <alignment horizontal="center" vertical="center" wrapText="1"/>
      <protection/>
    </xf>
    <xf numFmtId="0" fontId="2" fillId="0" borderId="24" xfId="40" applyNumberFormat="1" applyFont="1" applyFill="1" applyBorder="1" applyAlignment="1" applyProtection="1">
      <alignment horizontal="center" vertical="center" wrapText="1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2" fillId="0" borderId="16" xfId="40" applyNumberFormat="1" applyFont="1" applyFill="1" applyBorder="1" applyAlignment="1" applyProtection="1">
      <alignment horizontal="center" wrapText="1"/>
      <protection/>
    </xf>
    <xf numFmtId="0" fontId="2" fillId="0" borderId="17" xfId="40" applyNumberFormat="1" applyFont="1" applyFill="1" applyBorder="1" applyAlignment="1" applyProtection="1">
      <alignment horizontal="center" wrapText="1"/>
      <protection/>
    </xf>
    <xf numFmtId="0" fontId="2" fillId="0" borderId="22" xfId="40" applyNumberFormat="1" applyFont="1" applyFill="1" applyBorder="1" applyAlignment="1" applyProtection="1">
      <alignment horizontal="center" wrapText="1"/>
      <protection/>
    </xf>
    <xf numFmtId="0" fontId="2" fillId="0" borderId="15" xfId="40" applyNumberFormat="1" applyFont="1" applyFill="1" applyBorder="1" applyAlignment="1" applyProtection="1">
      <alignment horizontal="center" vertical="center" wrapText="1"/>
      <protection/>
    </xf>
    <xf numFmtId="0" fontId="2" fillId="0" borderId="16" xfId="40" applyNumberFormat="1" applyFont="1" applyFill="1" applyBorder="1" applyAlignment="1" applyProtection="1">
      <alignment horizontal="center" vertical="center" wrapText="1"/>
      <protection/>
    </xf>
    <xf numFmtId="0" fontId="2" fillId="0" borderId="17" xfId="40" applyNumberFormat="1" applyFont="1" applyFill="1" applyBorder="1" applyAlignment="1" applyProtection="1">
      <alignment horizontal="center" vertical="center" wrapText="1"/>
      <protection/>
    </xf>
    <xf numFmtId="0" fontId="2" fillId="0" borderId="23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40" applyNumberFormat="1" applyFont="1" applyFill="1" applyBorder="1" applyAlignment="1" applyProtection="1">
      <alignment vertical="center" wrapText="1"/>
      <protection/>
    </xf>
    <xf numFmtId="0" fontId="2" fillId="0" borderId="17" xfId="40" applyNumberFormat="1" applyFont="1" applyFill="1" applyBorder="1" applyAlignment="1" applyProtection="1">
      <alignment vertical="center" wrapText="1"/>
      <protection/>
    </xf>
    <xf numFmtId="0" fontId="2" fillId="0" borderId="18" xfId="40" applyNumberFormat="1" applyFont="1" applyFill="1" applyBorder="1" applyAlignment="1" applyProtection="1">
      <alignment horizontal="center" vertical="center" wrapText="1"/>
      <protection/>
    </xf>
    <xf numFmtId="0" fontId="2" fillId="0" borderId="22" xfId="4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苍溪县部门预算公开表样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4">
      <selection activeCell="D11" sqref="D11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spans="1:31" ht="20.25" customHeight="1">
      <c r="A1" s="131"/>
      <c r="B1" s="131"/>
      <c r="C1" s="131"/>
      <c r="D1" s="38" t="s">
        <v>0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1" ht="20.25" customHeight="1">
      <c r="A2" s="155" t="s">
        <v>1</v>
      </c>
      <c r="B2" s="155"/>
      <c r="C2" s="155"/>
      <c r="D2" s="155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1" ht="20.25" customHeight="1">
      <c r="A3" s="108"/>
      <c r="B3" s="108"/>
      <c r="C3" s="36"/>
      <c r="D3" s="7" t="s">
        <v>2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ht="25.5" customHeight="1">
      <c r="A4" s="109" t="s">
        <v>3</v>
      </c>
      <c r="B4" s="109"/>
      <c r="C4" s="109" t="s">
        <v>4</v>
      </c>
      <c r="D4" s="109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1:31" ht="25.5" customHeight="1">
      <c r="A5" s="123" t="s">
        <v>5</v>
      </c>
      <c r="B5" s="123" t="s">
        <v>6</v>
      </c>
      <c r="C5" s="123" t="s">
        <v>5</v>
      </c>
      <c r="D5" s="153" t="s">
        <v>6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</row>
    <row r="6" spans="1:31" ht="25.5" customHeight="1">
      <c r="A6" s="122" t="s">
        <v>7</v>
      </c>
      <c r="B6" s="118">
        <v>3658733</v>
      </c>
      <c r="C6" s="115" t="s">
        <v>8</v>
      </c>
      <c r="D6" s="124">
        <v>1098971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ht="25.5" customHeight="1">
      <c r="A7" s="122" t="s">
        <v>9</v>
      </c>
      <c r="B7" s="118">
        <v>0</v>
      </c>
      <c r="C7" s="115" t="s">
        <v>10</v>
      </c>
      <c r="D7" s="124">
        <v>293058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</row>
    <row r="8" spans="1:31" ht="25.5" customHeight="1">
      <c r="A8" s="122" t="s">
        <v>11</v>
      </c>
      <c r="B8" s="118">
        <v>0</v>
      </c>
      <c r="C8" s="115" t="s">
        <v>12</v>
      </c>
      <c r="D8" s="124">
        <v>250287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1:31" ht="25.5" customHeight="1">
      <c r="A9" s="122" t="s">
        <v>13</v>
      </c>
      <c r="B9" s="118" t="s">
        <v>432</v>
      </c>
      <c r="C9" s="115" t="s">
        <v>14</v>
      </c>
      <c r="D9" s="124">
        <v>158632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ht="25.5" customHeight="1">
      <c r="A10" s="122" t="s">
        <v>15</v>
      </c>
      <c r="B10" s="118">
        <v>0</v>
      </c>
      <c r="C10" s="115" t="s">
        <v>16</v>
      </c>
      <c r="D10" s="124">
        <v>30000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ht="25.5" customHeight="1">
      <c r="A11" s="122" t="s">
        <v>17</v>
      </c>
      <c r="B11" s="118">
        <v>0</v>
      </c>
      <c r="C11" s="115" t="s">
        <v>18</v>
      </c>
      <c r="D11" s="124">
        <v>1771156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ht="25.5" customHeight="1">
      <c r="A12" s="122"/>
      <c r="B12" s="118"/>
      <c r="C12" s="115" t="s">
        <v>19</v>
      </c>
      <c r="D12" s="124">
        <v>56629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ht="25.5" customHeight="1">
      <c r="A13" s="123" t="s">
        <v>20</v>
      </c>
      <c r="B13" s="124">
        <v>3658733</v>
      </c>
      <c r="C13" s="123" t="s">
        <v>21</v>
      </c>
      <c r="D13" s="124">
        <v>3658733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ht="25.5" customHeight="1">
      <c r="A14" s="122" t="s">
        <v>22</v>
      </c>
      <c r="B14" s="118"/>
      <c r="C14" s="122" t="s">
        <v>23</v>
      </c>
      <c r="D14" s="118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ht="25.5" customHeight="1">
      <c r="A15" s="122" t="s">
        <v>24</v>
      </c>
      <c r="B15" s="118"/>
      <c r="C15" s="122" t="s">
        <v>25</v>
      </c>
      <c r="D15" s="118"/>
      <c r="E15" s="132"/>
      <c r="F15" s="132"/>
      <c r="G15" s="154" t="s">
        <v>26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1:31" ht="25.5" customHeight="1">
      <c r="A16" s="122"/>
      <c r="B16" s="118"/>
      <c r="C16" s="122" t="s">
        <v>27</v>
      </c>
      <c r="D16" s="118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ht="25.5" customHeight="1">
      <c r="A17" s="122"/>
      <c r="B17" s="126"/>
      <c r="C17" s="122"/>
      <c r="D17" s="124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</row>
    <row r="18" spans="1:31" ht="25.5" customHeight="1">
      <c r="A18" s="123" t="s">
        <v>28</v>
      </c>
      <c r="B18" s="126">
        <v>3658733</v>
      </c>
      <c r="C18" s="123" t="s">
        <v>29</v>
      </c>
      <c r="D18" s="124">
        <v>3658733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</row>
    <row r="19" spans="1:31" ht="20.25" customHeight="1">
      <c r="A19" s="128"/>
      <c r="B19" s="129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zoomScalePageLayoutView="0" workbookViewId="0" topLeftCell="A1">
      <selection activeCell="E7" sqref="E7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423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ht="19.5" customHeight="1">
      <c r="A2" s="155" t="s">
        <v>424</v>
      </c>
      <c r="B2" s="155"/>
      <c r="C2" s="155"/>
      <c r="D2" s="155"/>
      <c r="E2" s="155"/>
      <c r="F2" s="155"/>
      <c r="G2" s="155"/>
      <c r="H2" s="155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pans="1:245" ht="19.5" customHeight="1">
      <c r="A3" s="5" t="s">
        <v>425</v>
      </c>
      <c r="B3" s="5"/>
      <c r="C3" s="5"/>
      <c r="D3" s="5"/>
      <c r="E3" s="5"/>
      <c r="F3" s="6"/>
      <c r="G3" s="6"/>
      <c r="H3" s="7" t="s">
        <v>2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245" ht="19.5" customHeight="1">
      <c r="A4" s="8" t="s">
        <v>31</v>
      </c>
      <c r="B4" s="8"/>
      <c r="C4" s="8"/>
      <c r="D4" s="9"/>
      <c r="E4" s="10"/>
      <c r="F4" s="171" t="s">
        <v>426</v>
      </c>
      <c r="G4" s="171"/>
      <c r="H4" s="171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245" ht="19.5" customHeight="1">
      <c r="A5" s="12" t="s">
        <v>42</v>
      </c>
      <c r="B5" s="13"/>
      <c r="C5" s="14"/>
      <c r="D5" s="200" t="s">
        <v>43</v>
      </c>
      <c r="E5" s="175" t="s">
        <v>134</v>
      </c>
      <c r="F5" s="158" t="s">
        <v>32</v>
      </c>
      <c r="G5" s="158" t="s">
        <v>130</v>
      </c>
      <c r="H5" s="171" t="s">
        <v>131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</row>
    <row r="6" spans="1:245" ht="19.5" customHeight="1">
      <c r="A6" s="17" t="s">
        <v>52</v>
      </c>
      <c r="B6" s="18" t="s">
        <v>53</v>
      </c>
      <c r="C6" s="19" t="s">
        <v>54</v>
      </c>
      <c r="D6" s="201"/>
      <c r="E6" s="176"/>
      <c r="F6" s="170"/>
      <c r="G6" s="170"/>
      <c r="H6" s="172"/>
      <c r="I6" s="34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</row>
    <row r="7" spans="1:245" ht="21" customHeight="1">
      <c r="A7" s="22"/>
      <c r="B7" s="22"/>
      <c r="C7" s="22"/>
      <c r="D7" s="22"/>
      <c r="E7" s="47"/>
      <c r="F7" s="23"/>
      <c r="G7" s="24"/>
      <c r="H7" s="23"/>
      <c r="I7" s="3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21" customHeight="1">
      <c r="A8" s="22"/>
      <c r="B8" s="22"/>
      <c r="C8" s="22"/>
      <c r="D8" s="22"/>
      <c r="E8" s="22"/>
      <c r="F8" s="23"/>
      <c r="G8" s="24"/>
      <c r="H8" s="23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</row>
    <row r="9" spans="1:245" ht="21" customHeight="1">
      <c r="A9" s="22"/>
      <c r="B9" s="22"/>
      <c r="C9" s="22"/>
      <c r="D9" s="22"/>
      <c r="E9" s="22"/>
      <c r="F9" s="23"/>
      <c r="G9" s="24"/>
      <c r="H9" s="23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1" customHeight="1">
      <c r="A10" s="22"/>
      <c r="B10" s="22"/>
      <c r="C10" s="22"/>
      <c r="D10" s="22"/>
      <c r="E10" s="22"/>
      <c r="F10" s="23"/>
      <c r="G10" s="24"/>
      <c r="H10" s="23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ht="21" customHeight="1">
      <c r="A11" s="22"/>
      <c r="B11" s="22"/>
      <c r="C11" s="22"/>
      <c r="D11" s="22"/>
      <c r="E11" s="22"/>
      <c r="F11" s="23"/>
      <c r="G11" s="24"/>
      <c r="H11" s="2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ht="21" customHeight="1">
      <c r="A12" s="22"/>
      <c r="B12" s="22"/>
      <c r="C12" s="22"/>
      <c r="D12" s="22"/>
      <c r="E12" s="22"/>
      <c r="F12" s="23"/>
      <c r="G12" s="24"/>
      <c r="H12" s="23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ht="21" customHeight="1">
      <c r="A13" s="22"/>
      <c r="B13" s="22"/>
      <c r="C13" s="22"/>
      <c r="D13" s="22"/>
      <c r="E13" s="22"/>
      <c r="F13" s="23"/>
      <c r="G13" s="24"/>
      <c r="H13" s="2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ht="21" customHeight="1">
      <c r="A14" s="22"/>
      <c r="B14" s="22"/>
      <c r="C14" s="22"/>
      <c r="D14" s="22"/>
      <c r="E14" s="22"/>
      <c r="F14" s="23"/>
      <c r="G14" s="24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ht="21" customHeight="1">
      <c r="A15" s="22"/>
      <c r="B15" s="22"/>
      <c r="C15" s="22"/>
      <c r="D15" s="22"/>
      <c r="E15" s="22"/>
      <c r="F15" s="23"/>
      <c r="G15" s="24"/>
      <c r="H15" s="23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ht="21" customHeight="1">
      <c r="A16" s="22"/>
      <c r="B16" s="22"/>
      <c r="C16" s="22"/>
      <c r="D16" s="22"/>
      <c r="E16" s="22"/>
      <c r="F16" s="23"/>
      <c r="G16" s="24"/>
      <c r="H16" s="23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ht="21" customHeight="1">
      <c r="A17" s="22"/>
      <c r="B17" s="22"/>
      <c r="C17" s="22"/>
      <c r="D17" s="22"/>
      <c r="E17" s="22"/>
      <c r="F17" s="23"/>
      <c r="G17" s="24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1:245" ht="21" customHeight="1">
      <c r="A18" s="22"/>
      <c r="B18" s="22"/>
      <c r="C18" s="22"/>
      <c r="D18" s="22"/>
      <c r="E18" s="22"/>
      <c r="F18" s="23"/>
      <c r="G18" s="24"/>
      <c r="H18" s="23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</row>
    <row r="19" spans="1:245" ht="21" customHeight="1">
      <c r="A19" s="22"/>
      <c r="B19" s="22"/>
      <c r="C19" s="22"/>
      <c r="D19" s="22"/>
      <c r="E19" s="22"/>
      <c r="F19" s="23"/>
      <c r="G19" s="24"/>
      <c r="H19" s="23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</row>
    <row r="20" spans="1:245" ht="21" customHeight="1">
      <c r="A20" s="22"/>
      <c r="B20" s="22"/>
      <c r="C20" s="22"/>
      <c r="D20" s="22"/>
      <c r="E20" s="22"/>
      <c r="F20" s="23"/>
      <c r="G20" s="24"/>
      <c r="H20" s="23"/>
      <c r="I20" s="25"/>
      <c r="J20" s="3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</row>
    <row r="21" spans="1:245" ht="19.5" customHeight="1">
      <c r="A21" s="25"/>
      <c r="B21" s="25"/>
      <c r="C21" s="25"/>
      <c r="D21" s="26"/>
      <c r="E21" s="26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</row>
    <row r="22" spans="1:245" ht="19.5" customHeight="1">
      <c r="A22" s="25"/>
      <c r="B22" s="25"/>
      <c r="C22" s="25"/>
      <c r="D22" s="25"/>
      <c r="E22" s="25"/>
      <c r="F22" s="25"/>
      <c r="G22" s="25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</row>
    <row r="23" spans="1:245" ht="19.5" customHeight="1">
      <c r="A23" s="25"/>
      <c r="B23" s="25"/>
      <c r="C23" s="25"/>
      <c r="D23" s="26"/>
      <c r="E23" s="26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</row>
    <row r="24" spans="1:245" ht="19.5" customHeight="1">
      <c r="A24" s="25"/>
      <c r="B24" s="25"/>
      <c r="C24" s="25"/>
      <c r="D24" s="26"/>
      <c r="E24" s="26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25"/>
      <c r="B25" s="25"/>
      <c r="C25" s="25"/>
      <c r="D25" s="25"/>
      <c r="E25" s="25"/>
      <c r="F25" s="25"/>
      <c r="G25" s="25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</row>
    <row r="26" spans="1:245" ht="19.5" customHeight="1">
      <c r="A26" s="25"/>
      <c r="B26" s="25"/>
      <c r="C26" s="25"/>
      <c r="D26" s="26"/>
      <c r="E26" s="26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</row>
    <row r="27" spans="1:245" ht="19.5" customHeight="1">
      <c r="A27" s="25"/>
      <c r="B27" s="25"/>
      <c r="C27" s="25"/>
      <c r="D27" s="26"/>
      <c r="E27" s="26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</row>
    <row r="28" spans="1:245" ht="19.5" customHeight="1">
      <c r="A28" s="25"/>
      <c r="B28" s="25"/>
      <c r="C28" s="25"/>
      <c r="D28" s="25"/>
      <c r="E28" s="25"/>
      <c r="F28" s="25"/>
      <c r="G28" s="25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</row>
    <row r="29" spans="1:245" ht="19.5" customHeight="1">
      <c r="A29" s="25"/>
      <c r="B29" s="25"/>
      <c r="C29" s="25"/>
      <c r="D29" s="26"/>
      <c r="E29" s="26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</row>
    <row r="30" spans="1:245" ht="19.5" customHeight="1">
      <c r="A30" s="25"/>
      <c r="B30" s="25"/>
      <c r="C30" s="25"/>
      <c r="D30" s="26"/>
      <c r="E30" s="26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</row>
    <row r="31" spans="1:245" ht="19.5" customHeight="1">
      <c r="A31" s="25"/>
      <c r="B31" s="25"/>
      <c r="C31" s="25"/>
      <c r="D31" s="25"/>
      <c r="E31" s="25"/>
      <c r="F31" s="25"/>
      <c r="G31" s="25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</row>
    <row r="32" spans="1:245" ht="19.5" customHeight="1">
      <c r="A32" s="25"/>
      <c r="B32" s="25"/>
      <c r="C32" s="25"/>
      <c r="D32" s="25"/>
      <c r="E32" s="27"/>
      <c r="F32" s="27"/>
      <c r="G32" s="27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</row>
    <row r="33" spans="1:245" ht="19.5" customHeight="1">
      <c r="A33" s="25"/>
      <c r="B33" s="25"/>
      <c r="C33" s="25"/>
      <c r="D33" s="25"/>
      <c r="E33" s="27"/>
      <c r="F33" s="27"/>
      <c r="G33" s="27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</row>
    <row r="34" spans="1:245" ht="19.5" customHeight="1">
      <c r="A34" s="25"/>
      <c r="B34" s="25"/>
      <c r="C34" s="25"/>
      <c r="D34" s="25"/>
      <c r="E34" s="25"/>
      <c r="F34" s="25"/>
      <c r="G34" s="25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</row>
    <row r="35" spans="1:245" ht="19.5" customHeight="1">
      <c r="A35" s="25"/>
      <c r="B35" s="25"/>
      <c r="C35" s="25"/>
      <c r="D35" s="25"/>
      <c r="E35" s="28"/>
      <c r="F35" s="28"/>
      <c r="G35" s="28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</row>
    <row r="36" spans="1:245" ht="19.5" customHeight="1">
      <c r="A36" s="29"/>
      <c r="B36" s="29"/>
      <c r="C36" s="29"/>
      <c r="D36" s="29"/>
      <c r="E36" s="30"/>
      <c r="F36" s="30"/>
      <c r="G36" s="3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</row>
    <row r="37" spans="1:245" ht="19.5" customHeight="1">
      <c r="A37" s="31"/>
      <c r="B37" s="31"/>
      <c r="C37" s="31"/>
      <c r="D37" s="31"/>
      <c r="E37" s="31"/>
      <c r="F37" s="31"/>
      <c r="G37" s="31"/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</row>
    <row r="38" spans="1:245" ht="19.5" customHeight="1">
      <c r="A38" s="29"/>
      <c r="B38" s="29"/>
      <c r="C38" s="29"/>
      <c r="D38" s="29"/>
      <c r="E38" s="29"/>
      <c r="F38" s="29"/>
      <c r="G38" s="29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</row>
    <row r="39" spans="1:245" ht="19.5" customHeight="1">
      <c r="A39" s="33"/>
      <c r="B39" s="33"/>
      <c r="C39" s="33"/>
      <c r="D39" s="33"/>
      <c r="E39" s="33"/>
      <c r="F39" s="29"/>
      <c r="G39" s="29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</row>
    <row r="40" spans="1:245" ht="19.5" customHeight="1">
      <c r="A40" s="33"/>
      <c r="B40" s="33"/>
      <c r="C40" s="33"/>
      <c r="D40" s="33"/>
      <c r="E40" s="33"/>
      <c r="F40" s="29"/>
      <c r="G40" s="29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</row>
    <row r="41" spans="1:245" ht="19.5" customHeight="1">
      <c r="A41" s="33"/>
      <c r="B41" s="33"/>
      <c r="C41" s="33"/>
      <c r="D41" s="33"/>
      <c r="E41" s="33"/>
      <c r="F41" s="29"/>
      <c r="G41" s="29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</row>
    <row r="42" spans="1:245" ht="19.5" customHeight="1">
      <c r="A42" s="33"/>
      <c r="B42" s="33"/>
      <c r="C42" s="33"/>
      <c r="D42" s="33"/>
      <c r="E42" s="33"/>
      <c r="F42" s="29"/>
      <c r="G42" s="29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</row>
    <row r="43" spans="1:245" ht="19.5" customHeight="1">
      <c r="A43" s="33"/>
      <c r="B43" s="33"/>
      <c r="C43" s="33"/>
      <c r="D43" s="33"/>
      <c r="E43" s="33"/>
      <c r="F43" s="29"/>
      <c r="G43" s="29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</row>
    <row r="44" spans="1:245" ht="19.5" customHeight="1">
      <c r="A44" s="33"/>
      <c r="B44" s="33"/>
      <c r="C44" s="33"/>
      <c r="D44" s="33"/>
      <c r="E44" s="33"/>
      <c r="F44" s="29"/>
      <c r="G44" s="29"/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</row>
    <row r="45" spans="1:245" ht="19.5" customHeight="1">
      <c r="A45" s="33"/>
      <c r="B45" s="33"/>
      <c r="C45" s="33"/>
      <c r="D45" s="33"/>
      <c r="E45" s="33"/>
      <c r="F45" s="29"/>
      <c r="G45" s="29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</row>
    <row r="46" spans="1:245" ht="19.5" customHeight="1">
      <c r="A46" s="33"/>
      <c r="B46" s="33"/>
      <c r="C46" s="33"/>
      <c r="D46" s="33"/>
      <c r="E46" s="33"/>
      <c r="F46" s="29"/>
      <c r="G46" s="29"/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</row>
    <row r="47" spans="1:245" ht="19.5" customHeight="1">
      <c r="A47" s="33"/>
      <c r="B47" s="33"/>
      <c r="C47" s="33"/>
      <c r="D47" s="33"/>
      <c r="E47" s="33"/>
      <c r="F47" s="29"/>
      <c r="G47" s="29"/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</row>
    <row r="48" spans="1:245" ht="19.5" customHeight="1">
      <c r="A48" s="33"/>
      <c r="B48" s="33"/>
      <c r="C48" s="33"/>
      <c r="D48" s="33"/>
      <c r="E48" s="33"/>
      <c r="F48" s="29"/>
      <c r="G48" s="29"/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115" zoomScaleSheetLayoutView="115" zoomScalePageLayoutView="0" workbookViewId="0" topLeftCell="A1">
      <selection activeCell="A17" sqref="A17:IV1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spans="1:9" ht="19.5" customHeight="1">
      <c r="A1" s="36"/>
      <c r="B1" s="36"/>
      <c r="C1" s="36"/>
      <c r="D1" s="36"/>
      <c r="E1" s="37"/>
      <c r="F1" s="36"/>
      <c r="G1" s="36"/>
      <c r="H1" s="38" t="s">
        <v>427</v>
      </c>
      <c r="I1" s="56"/>
    </row>
    <row r="2" spans="1:9" ht="25.5" customHeight="1">
      <c r="A2" s="155" t="s">
        <v>428</v>
      </c>
      <c r="B2" s="155"/>
      <c r="C2" s="155"/>
      <c r="D2" s="155"/>
      <c r="E2" s="155"/>
      <c r="F2" s="155"/>
      <c r="G2" s="155"/>
      <c r="H2" s="155"/>
      <c r="I2" s="56"/>
    </row>
    <row r="3" spans="1:9" ht="19.5" customHeight="1">
      <c r="A3" s="6" t="s">
        <v>425</v>
      </c>
      <c r="B3" s="39"/>
      <c r="C3" s="39"/>
      <c r="D3" s="39"/>
      <c r="E3" s="39"/>
      <c r="F3" s="39"/>
      <c r="G3" s="39"/>
      <c r="H3" s="7" t="s">
        <v>2</v>
      </c>
      <c r="I3" s="56"/>
    </row>
    <row r="4" spans="1:9" ht="19.5" customHeight="1">
      <c r="A4" s="175" t="s">
        <v>384</v>
      </c>
      <c r="B4" s="175" t="s">
        <v>385</v>
      </c>
      <c r="C4" s="171" t="s">
        <v>386</v>
      </c>
      <c r="D4" s="171"/>
      <c r="E4" s="171"/>
      <c r="F4" s="171"/>
      <c r="G4" s="171"/>
      <c r="H4" s="171"/>
      <c r="I4" s="56"/>
    </row>
    <row r="5" spans="1:9" ht="19.5" customHeight="1">
      <c r="A5" s="175"/>
      <c r="B5" s="175"/>
      <c r="C5" s="177" t="s">
        <v>32</v>
      </c>
      <c r="D5" s="179" t="s">
        <v>258</v>
      </c>
      <c r="E5" s="40" t="s">
        <v>387</v>
      </c>
      <c r="F5" s="41"/>
      <c r="G5" s="41"/>
      <c r="H5" s="180" t="s">
        <v>263</v>
      </c>
      <c r="I5" s="56"/>
    </row>
    <row r="6" spans="1:9" ht="33.75" customHeight="1">
      <c r="A6" s="176"/>
      <c r="B6" s="176"/>
      <c r="C6" s="178"/>
      <c r="D6" s="170"/>
      <c r="E6" s="43" t="s">
        <v>47</v>
      </c>
      <c r="F6" s="44" t="s">
        <v>388</v>
      </c>
      <c r="G6" s="45" t="s">
        <v>389</v>
      </c>
      <c r="H6" s="174"/>
      <c r="I6" s="56"/>
    </row>
    <row r="7" spans="1:9" ht="19.5" customHeight="1">
      <c r="A7" s="22"/>
      <c r="B7" s="47"/>
      <c r="C7" s="23"/>
      <c r="D7" s="23"/>
      <c r="E7" s="23"/>
      <c r="F7" s="23"/>
      <c r="G7" s="23"/>
      <c r="H7" s="23"/>
      <c r="I7" s="57"/>
    </row>
    <row r="8" spans="1:9" ht="19.5" customHeight="1">
      <c r="A8" s="48"/>
      <c r="B8" s="48"/>
      <c r="C8" s="48"/>
      <c r="D8" s="48"/>
      <c r="E8" s="49"/>
      <c r="F8" s="48"/>
      <c r="G8" s="48"/>
      <c r="H8" s="50"/>
      <c r="I8" s="56"/>
    </row>
    <row r="9" spans="1:9" ht="19.5" customHeight="1">
      <c r="A9" s="48"/>
      <c r="B9" s="48"/>
      <c r="C9" s="48"/>
      <c r="D9" s="48"/>
      <c r="E9" s="49"/>
      <c r="F9" s="51"/>
      <c r="G9" s="51"/>
      <c r="H9" s="50"/>
      <c r="I9" s="54"/>
    </row>
    <row r="10" spans="1:9" ht="19.5" customHeight="1">
      <c r="A10" s="48"/>
      <c r="B10" s="48"/>
      <c r="C10" s="48"/>
      <c r="D10" s="48"/>
      <c r="E10" s="52"/>
      <c r="F10" s="48"/>
      <c r="G10" s="48"/>
      <c r="H10" s="50"/>
      <c r="I10" s="54"/>
    </row>
    <row r="11" spans="1:9" ht="19.5" customHeight="1">
      <c r="A11" s="48"/>
      <c r="B11" s="48"/>
      <c r="C11" s="48"/>
      <c r="D11" s="48"/>
      <c r="E11" s="52"/>
      <c r="F11" s="48"/>
      <c r="G11" s="48"/>
      <c r="H11" s="50"/>
      <c r="I11" s="54"/>
    </row>
    <row r="12" spans="1:9" ht="19.5" customHeight="1">
      <c r="A12" s="48"/>
      <c r="B12" s="48"/>
      <c r="C12" s="48"/>
      <c r="D12" s="48"/>
      <c r="E12" s="49"/>
      <c r="F12" s="48"/>
      <c r="G12" s="48"/>
      <c r="H12" s="50"/>
      <c r="I12" s="54"/>
    </row>
    <row r="13" spans="1:9" ht="19.5" customHeight="1">
      <c r="A13" s="48"/>
      <c r="B13" s="48"/>
      <c r="C13" s="48"/>
      <c r="D13" s="48"/>
      <c r="E13" s="49"/>
      <c r="F13" s="48"/>
      <c r="G13" s="48"/>
      <c r="H13" s="50"/>
      <c r="I13" s="54"/>
    </row>
    <row r="14" spans="1:9" ht="19.5" customHeight="1">
      <c r="A14" s="48"/>
      <c r="B14" s="48"/>
      <c r="C14" s="48"/>
      <c r="D14" s="48"/>
      <c r="E14" s="52"/>
      <c r="F14" s="48"/>
      <c r="G14" s="48"/>
      <c r="H14" s="50"/>
      <c r="I14" s="54"/>
    </row>
    <row r="15" spans="1:9" ht="19.5" customHeight="1">
      <c r="A15" s="48"/>
      <c r="B15" s="48"/>
      <c r="C15" s="48"/>
      <c r="D15" s="48"/>
      <c r="E15" s="52"/>
      <c r="F15" s="48"/>
      <c r="G15" s="48"/>
      <c r="H15" s="50"/>
      <c r="I15" s="54"/>
    </row>
    <row r="16" spans="1:9" ht="19.5" customHeight="1">
      <c r="A16" s="48"/>
      <c r="B16" s="48"/>
      <c r="C16" s="48"/>
      <c r="D16" s="48"/>
      <c r="E16" s="49"/>
      <c r="F16" s="48"/>
      <c r="G16" s="48"/>
      <c r="H16" s="50"/>
      <c r="I16" s="54"/>
    </row>
    <row r="17" spans="1:9" ht="19.5" customHeight="1">
      <c r="A17" s="48"/>
      <c r="B17" s="48"/>
      <c r="C17" s="48"/>
      <c r="D17" s="48"/>
      <c r="E17" s="52"/>
      <c r="F17" s="48"/>
      <c r="G17" s="48"/>
      <c r="H17" s="50"/>
      <c r="I17" s="54"/>
    </row>
    <row r="18" spans="1:9" ht="19.5" customHeight="1">
      <c r="A18" s="52"/>
      <c r="B18" s="52"/>
      <c r="C18" s="52"/>
      <c r="D18" s="52"/>
      <c r="E18" s="52"/>
      <c r="F18" s="48"/>
      <c r="G18" s="48"/>
      <c r="H18" s="50"/>
      <c r="I18" s="54"/>
    </row>
    <row r="19" spans="1:9" ht="19.5" customHeight="1">
      <c r="A19" s="50"/>
      <c r="B19" s="50"/>
      <c r="C19" s="50"/>
      <c r="D19" s="50"/>
      <c r="E19" s="53"/>
      <c r="F19" s="50"/>
      <c r="G19" s="50"/>
      <c r="H19" s="50"/>
      <c r="I19" s="54"/>
    </row>
    <row r="20" spans="1:9" ht="19.5" customHeight="1">
      <c r="A20" s="50"/>
      <c r="B20" s="50"/>
      <c r="C20" s="50"/>
      <c r="D20" s="50"/>
      <c r="E20" s="53"/>
      <c r="F20" s="50"/>
      <c r="G20" s="50"/>
      <c r="H20" s="50"/>
      <c r="I20" s="54"/>
    </row>
    <row r="21" spans="1:9" ht="19.5" customHeight="1">
      <c r="A21" s="50"/>
      <c r="B21" s="50"/>
      <c r="C21" s="50"/>
      <c r="D21" s="50"/>
      <c r="E21" s="53"/>
      <c r="F21" s="50"/>
      <c r="G21" s="50"/>
      <c r="H21" s="50"/>
      <c r="I21" s="54"/>
    </row>
    <row r="22" spans="1:9" ht="19.5" customHeight="1">
      <c r="A22" s="50"/>
      <c r="B22" s="50"/>
      <c r="C22" s="50"/>
      <c r="D22" s="50"/>
      <c r="E22" s="53"/>
      <c r="F22" s="50"/>
      <c r="G22" s="50"/>
      <c r="H22" s="50"/>
      <c r="I22" s="54"/>
    </row>
    <row r="23" spans="1:9" ht="19.5" customHeight="1">
      <c r="A23" s="54"/>
      <c r="B23" s="54"/>
      <c r="C23" s="54"/>
      <c r="D23" s="54"/>
      <c r="E23" s="55"/>
      <c r="F23" s="54"/>
      <c r="G23" s="54"/>
      <c r="H23" s="54"/>
      <c r="I23" s="54"/>
    </row>
    <row r="24" spans="1:9" ht="19.5" customHeight="1">
      <c r="A24" s="54"/>
      <c r="B24" s="54"/>
      <c r="C24" s="54"/>
      <c r="D24" s="54"/>
      <c r="E24" s="55"/>
      <c r="F24" s="54"/>
      <c r="G24" s="54"/>
      <c r="H24" s="54"/>
      <c r="I24" s="54"/>
    </row>
    <row r="25" spans="1:9" ht="19.5" customHeight="1">
      <c r="A25" s="54"/>
      <c r="B25" s="54"/>
      <c r="C25" s="54"/>
      <c r="D25" s="54"/>
      <c r="E25" s="55"/>
      <c r="F25" s="54"/>
      <c r="G25" s="54"/>
      <c r="H25" s="54"/>
      <c r="I25" s="54"/>
    </row>
    <row r="26" spans="1:9" ht="19.5" customHeight="1">
      <c r="A26" s="54"/>
      <c r="B26" s="54"/>
      <c r="C26" s="54"/>
      <c r="D26" s="54"/>
      <c r="E26" s="55"/>
      <c r="F26" s="54"/>
      <c r="G26" s="54"/>
      <c r="H26" s="54"/>
      <c r="I26" s="54"/>
    </row>
    <row r="27" spans="1:9" ht="19.5" customHeight="1">
      <c r="A27" s="54"/>
      <c r="B27" s="54"/>
      <c r="C27" s="54"/>
      <c r="D27" s="54"/>
      <c r="E27" s="55"/>
      <c r="F27" s="54"/>
      <c r="G27" s="54"/>
      <c r="H27" s="54"/>
      <c r="I27" s="54"/>
    </row>
    <row r="28" spans="1:9" ht="19.5" customHeight="1">
      <c r="A28" s="54"/>
      <c r="B28" s="54"/>
      <c r="C28" s="54"/>
      <c r="D28" s="54"/>
      <c r="E28" s="55"/>
      <c r="F28" s="54"/>
      <c r="G28" s="54"/>
      <c r="H28" s="54"/>
      <c r="I28" s="5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1" right="0.47" top="0.87" bottom="0.83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4"/>
  <sheetViews>
    <sheetView view="pageBreakPreview" zoomScale="130" zoomScaleSheetLayoutView="130" zoomScalePageLayoutView="0" workbookViewId="0" topLeftCell="A1">
      <selection activeCell="G14" sqref="G1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50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429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ht="19.5" customHeight="1">
      <c r="A2" s="155" t="s">
        <v>430</v>
      </c>
      <c r="B2" s="155"/>
      <c r="C2" s="155"/>
      <c r="D2" s="155"/>
      <c r="E2" s="155"/>
      <c r="F2" s="155"/>
      <c r="G2" s="155"/>
      <c r="H2" s="155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pans="1:245" ht="19.5" customHeight="1">
      <c r="A3" s="5" t="s">
        <v>425</v>
      </c>
      <c r="B3" s="5"/>
      <c r="C3" s="5"/>
      <c r="D3" s="5"/>
      <c r="E3" s="5"/>
      <c r="F3" s="6"/>
      <c r="G3" s="6"/>
      <c r="H3" s="7" t="s">
        <v>2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245" ht="19.5" customHeight="1">
      <c r="A4" s="8" t="s">
        <v>31</v>
      </c>
      <c r="B4" s="8"/>
      <c r="C4" s="8"/>
      <c r="D4" s="9"/>
      <c r="E4" s="10"/>
      <c r="F4" s="171" t="s">
        <v>431</v>
      </c>
      <c r="G4" s="171"/>
      <c r="H4" s="171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245" ht="19.5" customHeight="1">
      <c r="A5" s="12" t="s">
        <v>42</v>
      </c>
      <c r="B5" s="13"/>
      <c r="C5" s="14"/>
      <c r="D5" s="200" t="s">
        <v>43</v>
      </c>
      <c r="E5" s="175" t="s">
        <v>134</v>
      </c>
      <c r="F5" s="158" t="s">
        <v>32</v>
      </c>
      <c r="G5" s="158" t="s">
        <v>130</v>
      </c>
      <c r="H5" s="171" t="s">
        <v>131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</row>
    <row r="6" spans="1:245" ht="19.5" customHeight="1">
      <c r="A6" s="17" t="s">
        <v>52</v>
      </c>
      <c r="B6" s="18" t="s">
        <v>53</v>
      </c>
      <c r="C6" s="19" t="s">
        <v>54</v>
      </c>
      <c r="D6" s="201"/>
      <c r="E6" s="176"/>
      <c r="F6" s="170"/>
      <c r="G6" s="170"/>
      <c r="H6" s="172"/>
      <c r="I6" s="34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</row>
    <row r="7" spans="1:245" ht="24" customHeight="1">
      <c r="A7" s="22"/>
      <c r="B7" s="22"/>
      <c r="C7" s="22"/>
      <c r="D7" s="22"/>
      <c r="E7" s="22"/>
      <c r="F7" s="23"/>
      <c r="G7" s="24"/>
      <c r="H7" s="23"/>
      <c r="I7" s="3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24" customHeight="1">
      <c r="A8" s="22"/>
      <c r="B8" s="22"/>
      <c r="C8" s="22"/>
      <c r="D8" s="22"/>
      <c r="E8" s="22"/>
      <c r="F8" s="23"/>
      <c r="G8" s="24"/>
      <c r="H8" s="23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</row>
    <row r="9" spans="1:245" ht="24" customHeight="1">
      <c r="A9" s="22"/>
      <c r="B9" s="22"/>
      <c r="C9" s="22"/>
      <c r="D9" s="22"/>
      <c r="E9" s="22"/>
      <c r="F9" s="23"/>
      <c r="G9" s="24"/>
      <c r="H9" s="23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22"/>
      <c r="B10" s="22"/>
      <c r="C10" s="22"/>
      <c r="D10" s="22"/>
      <c r="E10" s="22"/>
      <c r="F10" s="23"/>
      <c r="G10" s="24"/>
      <c r="H10" s="23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ht="24" customHeight="1">
      <c r="A11" s="22"/>
      <c r="B11" s="22"/>
      <c r="C11" s="22"/>
      <c r="D11" s="22"/>
      <c r="E11" s="22"/>
      <c r="F11" s="23"/>
      <c r="G11" s="24"/>
      <c r="H11" s="2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ht="24" customHeight="1">
      <c r="A12" s="22"/>
      <c r="B12" s="22"/>
      <c r="C12" s="22"/>
      <c r="D12" s="22"/>
      <c r="E12" s="22"/>
      <c r="F12" s="23"/>
      <c r="G12" s="24"/>
      <c r="H12" s="23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ht="24" customHeight="1">
      <c r="A13" s="22"/>
      <c r="B13" s="22"/>
      <c r="C13" s="22"/>
      <c r="D13" s="22"/>
      <c r="E13" s="22"/>
      <c r="F13" s="23"/>
      <c r="G13" s="24"/>
      <c r="H13" s="2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ht="24" customHeight="1">
      <c r="A14" s="22"/>
      <c r="B14" s="22"/>
      <c r="C14" s="22"/>
      <c r="D14" s="22"/>
      <c r="E14" s="22"/>
      <c r="F14" s="23"/>
      <c r="G14" s="24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ht="24" customHeight="1">
      <c r="A15" s="22"/>
      <c r="B15" s="22"/>
      <c r="C15" s="22"/>
      <c r="D15" s="22"/>
      <c r="E15" s="22"/>
      <c r="F15" s="23"/>
      <c r="G15" s="24"/>
      <c r="H15" s="23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ht="24" customHeight="1">
      <c r="A16" s="22"/>
      <c r="B16" s="22"/>
      <c r="C16" s="22"/>
      <c r="D16" s="22"/>
      <c r="E16" s="22"/>
      <c r="F16" s="23"/>
      <c r="G16" s="24"/>
      <c r="H16" s="23"/>
      <c r="I16" s="25"/>
      <c r="J16" s="3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ht="24" customHeight="1">
      <c r="A17" s="22"/>
      <c r="B17" s="22"/>
      <c r="C17" s="22"/>
      <c r="D17" s="22"/>
      <c r="E17" s="22"/>
      <c r="F17" s="23"/>
      <c r="G17" s="24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1:245" ht="24" customHeight="1">
      <c r="A18" s="22"/>
      <c r="B18" s="22"/>
      <c r="C18" s="22"/>
      <c r="D18" s="22"/>
      <c r="E18" s="22"/>
      <c r="F18" s="23"/>
      <c r="G18" s="24"/>
      <c r="H18" s="23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</row>
    <row r="19" spans="1:245" ht="24" customHeight="1">
      <c r="A19" s="22"/>
      <c r="B19" s="22"/>
      <c r="C19" s="22"/>
      <c r="D19" s="22"/>
      <c r="E19" s="22"/>
      <c r="F19" s="23"/>
      <c r="G19" s="24"/>
      <c r="H19" s="23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</row>
    <row r="20" spans="1:245" ht="19.5" customHeight="1">
      <c r="A20" s="25"/>
      <c r="B20" s="25"/>
      <c r="C20" s="25"/>
      <c r="D20" s="26"/>
      <c r="E20" s="26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</row>
    <row r="21" spans="1:245" ht="19.5" customHeight="1">
      <c r="A21" s="25"/>
      <c r="B21" s="25"/>
      <c r="C21" s="25"/>
      <c r="D21" s="25"/>
      <c r="E21" s="25"/>
      <c r="F21" s="25"/>
      <c r="G21" s="25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</row>
    <row r="22" spans="1:245" ht="19.5" customHeight="1">
      <c r="A22" s="25"/>
      <c r="B22" s="25"/>
      <c r="C22" s="25"/>
      <c r="D22" s="26"/>
      <c r="E22" s="26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</row>
    <row r="23" spans="1:245" ht="19.5" customHeight="1">
      <c r="A23" s="25"/>
      <c r="B23" s="25"/>
      <c r="C23" s="25"/>
      <c r="D23" s="26"/>
      <c r="E23" s="26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</row>
    <row r="24" spans="1:245" ht="19.5" customHeight="1">
      <c r="A24" s="25"/>
      <c r="B24" s="25"/>
      <c r="C24" s="25"/>
      <c r="D24" s="25"/>
      <c r="E24" s="25"/>
      <c r="F24" s="25"/>
      <c r="G24" s="25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25"/>
      <c r="B25" s="25"/>
      <c r="C25" s="25"/>
      <c r="D25" s="26"/>
      <c r="E25" s="26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</row>
    <row r="26" spans="1:245" ht="19.5" customHeight="1">
      <c r="A26" s="25"/>
      <c r="B26" s="25"/>
      <c r="C26" s="25"/>
      <c r="D26" s="26"/>
      <c r="E26" s="26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</row>
    <row r="27" spans="1:245" ht="19.5" customHeight="1">
      <c r="A27" s="25"/>
      <c r="B27" s="25"/>
      <c r="C27" s="25"/>
      <c r="D27" s="25"/>
      <c r="E27" s="25"/>
      <c r="F27" s="25"/>
      <c r="G27" s="25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</row>
    <row r="28" spans="1:245" ht="19.5" customHeight="1">
      <c r="A28" s="25"/>
      <c r="B28" s="25"/>
      <c r="C28" s="25"/>
      <c r="D28" s="25"/>
      <c r="E28" s="27"/>
      <c r="F28" s="27"/>
      <c r="G28" s="27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</row>
    <row r="29" spans="1:245" ht="19.5" customHeight="1">
      <c r="A29" s="25"/>
      <c r="B29" s="25"/>
      <c r="C29" s="25"/>
      <c r="D29" s="25"/>
      <c r="E29" s="27"/>
      <c r="F29" s="27"/>
      <c r="G29" s="27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</row>
    <row r="30" spans="1:245" ht="19.5" customHeight="1">
      <c r="A30" s="25"/>
      <c r="B30" s="25"/>
      <c r="C30" s="25"/>
      <c r="D30" s="25"/>
      <c r="E30" s="25"/>
      <c r="F30" s="25"/>
      <c r="G30" s="25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</row>
    <row r="31" spans="1:245" ht="19.5" customHeight="1">
      <c r="A31" s="25"/>
      <c r="B31" s="25"/>
      <c r="C31" s="25"/>
      <c r="D31" s="25"/>
      <c r="E31" s="28"/>
      <c r="F31" s="28"/>
      <c r="G31" s="28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</row>
    <row r="32" spans="1:245" ht="19.5" customHeight="1">
      <c r="A32" s="29"/>
      <c r="B32" s="29"/>
      <c r="C32" s="29"/>
      <c r="D32" s="29"/>
      <c r="E32" s="30"/>
      <c r="F32" s="30"/>
      <c r="G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31"/>
      <c r="B33" s="31"/>
      <c r="C33" s="31"/>
      <c r="D33" s="31"/>
      <c r="E33" s="31"/>
      <c r="F33" s="31"/>
      <c r="G33" s="31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29"/>
      <c r="B34" s="29"/>
      <c r="C34" s="29"/>
      <c r="D34" s="29"/>
      <c r="E34" s="29"/>
      <c r="F34" s="29"/>
      <c r="G34" s="29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3"/>
      <c r="F35" s="29"/>
      <c r="G35" s="29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3"/>
      <c r="B36" s="33"/>
      <c r="C36" s="33"/>
      <c r="D36" s="33"/>
      <c r="E36" s="33"/>
      <c r="F36" s="29"/>
      <c r="G36" s="29"/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3"/>
      <c r="B37" s="33"/>
      <c r="C37" s="33"/>
      <c r="D37" s="33"/>
      <c r="E37" s="33"/>
      <c r="F37" s="29"/>
      <c r="G37" s="29"/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</row>
    <row r="38" spans="1:245" ht="19.5" customHeight="1">
      <c r="A38" s="33"/>
      <c r="B38" s="33"/>
      <c r="C38" s="33"/>
      <c r="D38" s="33"/>
      <c r="E38" s="33"/>
      <c r="F38" s="29"/>
      <c r="G38" s="29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</row>
    <row r="39" spans="1:245" ht="19.5" customHeight="1">
      <c r="A39" s="33"/>
      <c r="B39" s="33"/>
      <c r="C39" s="33"/>
      <c r="D39" s="33"/>
      <c r="E39" s="33"/>
      <c r="F39" s="29"/>
      <c r="G39" s="29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</row>
    <row r="40" spans="1:245" ht="19.5" customHeight="1">
      <c r="A40" s="33"/>
      <c r="B40" s="33"/>
      <c r="C40" s="33"/>
      <c r="D40" s="33"/>
      <c r="E40" s="33"/>
      <c r="F40" s="29"/>
      <c r="G40" s="29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</row>
    <row r="41" spans="1:245" ht="19.5" customHeight="1">
      <c r="A41" s="33"/>
      <c r="B41" s="33"/>
      <c r="C41" s="33"/>
      <c r="D41" s="33"/>
      <c r="E41" s="33"/>
      <c r="F41" s="29"/>
      <c r="G41" s="29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</row>
    <row r="42" spans="1:245" ht="19.5" customHeight="1">
      <c r="A42" s="33"/>
      <c r="B42" s="33"/>
      <c r="C42" s="33"/>
      <c r="D42" s="33"/>
      <c r="E42" s="33"/>
      <c r="F42" s="29"/>
      <c r="G42" s="29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</row>
    <row r="43" spans="1:245" ht="19.5" customHeight="1">
      <c r="A43" s="33"/>
      <c r="B43" s="33"/>
      <c r="C43" s="33"/>
      <c r="D43" s="33"/>
      <c r="E43" s="33"/>
      <c r="F43" s="29"/>
      <c r="G43" s="29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</row>
    <row r="44" spans="1:245" ht="19.5" customHeight="1">
      <c r="A44" s="33"/>
      <c r="B44" s="33"/>
      <c r="C44" s="33"/>
      <c r="D44" s="33"/>
      <c r="E44" s="33"/>
      <c r="F44" s="29"/>
      <c r="G44" s="29"/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43" right="0.51" top="0.98" bottom="0.67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="145" zoomScaleSheetLayoutView="145" zoomScalePageLayoutView="0" workbookViewId="0" topLeftCell="A25">
      <selection activeCell="F46" sqref="F46"/>
    </sheetView>
  </sheetViews>
  <sheetFormatPr defaultColWidth="6.875" defaultRowHeight="12.75" customHeight="1"/>
  <cols>
    <col min="1" max="3" width="3.875" style="140" customWidth="1"/>
    <col min="4" max="4" width="6.875" style="140" customWidth="1"/>
    <col min="5" max="5" width="25.00390625" style="141" customWidth="1"/>
    <col min="6" max="6" width="10.00390625" style="141" customWidth="1"/>
    <col min="7" max="7" width="5.375" style="140" customWidth="1"/>
    <col min="8" max="8" width="6.875" style="140" customWidth="1"/>
    <col min="9" max="10" width="6.00390625" style="140" customWidth="1"/>
    <col min="11" max="15" width="4.75390625" style="140" customWidth="1"/>
    <col min="16" max="18" width="6.00390625" style="140" customWidth="1"/>
    <col min="19" max="19" width="2.50390625" style="140" customWidth="1"/>
    <col min="20" max="20" width="5.00390625" style="140" customWidth="1"/>
    <col min="21" max="16384" width="6.875" style="140" customWidth="1"/>
  </cols>
  <sheetData>
    <row r="1" spans="1:20" ht="19.5" customHeight="1">
      <c r="A1" s="156" t="s">
        <v>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9.5" customHeight="1">
      <c r="A2" s="142"/>
      <c r="B2" s="142"/>
      <c r="C2" s="142"/>
      <c r="D2" s="142"/>
      <c r="E2" s="143"/>
      <c r="F2" s="144"/>
      <c r="G2" s="145"/>
      <c r="H2" s="145"/>
      <c r="I2" s="145"/>
      <c r="J2" s="149"/>
      <c r="K2" s="149"/>
      <c r="L2" s="149"/>
      <c r="M2" s="149"/>
      <c r="N2" s="149"/>
      <c r="O2" s="149"/>
      <c r="P2" s="149"/>
      <c r="Q2" s="149"/>
      <c r="R2" s="157" t="s">
        <v>2</v>
      </c>
      <c r="S2" s="157"/>
      <c r="T2" s="157"/>
    </row>
    <row r="3" spans="1:20" ht="19.5" customHeight="1">
      <c r="A3" s="146" t="s">
        <v>31</v>
      </c>
      <c r="B3" s="146"/>
      <c r="C3" s="146"/>
      <c r="D3" s="146"/>
      <c r="E3" s="92"/>
      <c r="F3" s="158" t="s">
        <v>32</v>
      </c>
      <c r="G3" s="158" t="s">
        <v>33</v>
      </c>
      <c r="H3" s="159" t="s">
        <v>34</v>
      </c>
      <c r="I3" s="158" t="s">
        <v>35</v>
      </c>
      <c r="J3" s="158" t="s">
        <v>36</v>
      </c>
      <c r="K3" s="158" t="s">
        <v>37</v>
      </c>
      <c r="L3" s="158"/>
      <c r="M3" s="161" t="s">
        <v>38</v>
      </c>
      <c r="N3" s="150" t="s">
        <v>39</v>
      </c>
      <c r="O3" s="151"/>
      <c r="P3" s="151"/>
      <c r="Q3" s="151"/>
      <c r="R3" s="151"/>
      <c r="S3" s="158" t="s">
        <v>40</v>
      </c>
      <c r="T3" s="158" t="s">
        <v>41</v>
      </c>
    </row>
    <row r="4" spans="1:20" ht="19.5" customHeight="1">
      <c r="A4" s="146" t="s">
        <v>42</v>
      </c>
      <c r="B4" s="146"/>
      <c r="C4" s="146"/>
      <c r="D4" s="158" t="s">
        <v>43</v>
      </c>
      <c r="E4" s="158" t="s">
        <v>44</v>
      </c>
      <c r="F4" s="158"/>
      <c r="G4" s="158"/>
      <c r="H4" s="159"/>
      <c r="I4" s="158"/>
      <c r="J4" s="158"/>
      <c r="K4" s="160" t="s">
        <v>45</v>
      </c>
      <c r="L4" s="158" t="s">
        <v>46</v>
      </c>
      <c r="M4" s="161"/>
      <c r="N4" s="158" t="s">
        <v>47</v>
      </c>
      <c r="O4" s="158" t="s">
        <v>48</v>
      </c>
      <c r="P4" s="158" t="s">
        <v>49</v>
      </c>
      <c r="Q4" s="158" t="s">
        <v>50</v>
      </c>
      <c r="R4" s="158" t="s">
        <v>51</v>
      </c>
      <c r="S4" s="158"/>
      <c r="T4" s="158"/>
    </row>
    <row r="5" spans="1:20" ht="30.75" customHeight="1">
      <c r="A5" s="92" t="s">
        <v>52</v>
      </c>
      <c r="B5" s="91" t="s">
        <v>53</v>
      </c>
      <c r="C5" s="92" t="s">
        <v>54</v>
      </c>
      <c r="D5" s="158"/>
      <c r="E5" s="158"/>
      <c r="F5" s="158"/>
      <c r="G5" s="158"/>
      <c r="H5" s="159"/>
      <c r="I5" s="158"/>
      <c r="J5" s="158"/>
      <c r="K5" s="160"/>
      <c r="L5" s="158"/>
      <c r="M5" s="161"/>
      <c r="N5" s="158"/>
      <c r="O5" s="158"/>
      <c r="P5" s="158"/>
      <c r="Q5" s="158"/>
      <c r="R5" s="158"/>
      <c r="S5" s="158"/>
      <c r="T5" s="158"/>
    </row>
    <row r="6" spans="1:20" ht="27" customHeight="1">
      <c r="A6" s="16"/>
      <c r="B6" s="16"/>
      <c r="C6" s="148"/>
      <c r="D6" s="16"/>
      <c r="E6" s="63" t="s">
        <v>55</v>
      </c>
      <c r="F6" s="16">
        <v>3658733</v>
      </c>
      <c r="G6" s="16"/>
      <c r="H6" s="147">
        <v>3658733</v>
      </c>
      <c r="I6" s="16"/>
      <c r="J6" s="16"/>
      <c r="K6" s="16"/>
      <c r="L6" s="152"/>
      <c r="M6" s="152"/>
      <c r="N6" s="152"/>
      <c r="O6" s="152"/>
      <c r="P6" s="152"/>
      <c r="Q6" s="152"/>
      <c r="R6" s="152"/>
      <c r="S6" s="152"/>
      <c r="T6" s="152"/>
    </row>
    <row r="7" spans="1:20" ht="27" customHeight="1">
      <c r="A7" s="66" t="s">
        <v>56</v>
      </c>
      <c r="B7" s="63" t="s">
        <v>57</v>
      </c>
      <c r="C7" s="63" t="s">
        <v>58</v>
      </c>
      <c r="D7" s="16">
        <v>753701</v>
      </c>
      <c r="E7" s="63" t="s">
        <v>59</v>
      </c>
      <c r="F7" s="16">
        <v>24500</v>
      </c>
      <c r="G7" s="16"/>
      <c r="H7" s="147">
        <v>24500</v>
      </c>
      <c r="I7" s="16"/>
      <c r="J7" s="16"/>
      <c r="K7" s="16"/>
      <c r="L7" s="152"/>
      <c r="M7" s="152"/>
      <c r="N7" s="152"/>
      <c r="O7" s="152"/>
      <c r="P7" s="152"/>
      <c r="Q7" s="152"/>
      <c r="R7" s="152"/>
      <c r="S7" s="152"/>
      <c r="T7" s="152"/>
    </row>
    <row r="8" spans="1:20" ht="27" customHeight="1">
      <c r="A8" s="66" t="s">
        <v>56</v>
      </c>
      <c r="B8" s="63" t="s">
        <v>57</v>
      </c>
      <c r="C8" s="63" t="s">
        <v>60</v>
      </c>
      <c r="D8" s="16">
        <v>753701</v>
      </c>
      <c r="E8" s="63" t="s">
        <v>61</v>
      </c>
      <c r="F8" s="16">
        <v>2000</v>
      </c>
      <c r="G8" s="16"/>
      <c r="H8" s="147">
        <v>2000</v>
      </c>
      <c r="I8" s="16"/>
      <c r="J8" s="16"/>
      <c r="K8" s="16"/>
      <c r="L8" s="152"/>
      <c r="M8" s="152"/>
      <c r="N8" s="152"/>
      <c r="O8" s="152"/>
      <c r="P8" s="152"/>
      <c r="Q8" s="152"/>
      <c r="R8" s="152"/>
      <c r="S8" s="152"/>
      <c r="T8" s="152"/>
    </row>
    <row r="9" spans="1:20" ht="27" customHeight="1">
      <c r="A9" s="66" t="s">
        <v>56</v>
      </c>
      <c r="B9" s="63" t="s">
        <v>62</v>
      </c>
      <c r="C9" s="63" t="s">
        <v>57</v>
      </c>
      <c r="D9" s="16">
        <v>753701</v>
      </c>
      <c r="E9" s="63" t="s">
        <v>63</v>
      </c>
      <c r="F9" s="16">
        <v>13204</v>
      </c>
      <c r="G9" s="16"/>
      <c r="H9" s="147">
        <v>13204</v>
      </c>
      <c r="I9" s="16"/>
      <c r="J9" s="16"/>
      <c r="K9" s="16"/>
      <c r="L9" s="152"/>
      <c r="M9" s="152"/>
      <c r="N9" s="152"/>
      <c r="O9" s="152"/>
      <c r="P9" s="152"/>
      <c r="Q9" s="152"/>
      <c r="R9" s="152"/>
      <c r="S9" s="152"/>
      <c r="T9" s="152"/>
    </row>
    <row r="10" spans="1:20" ht="27" customHeight="1">
      <c r="A10" s="66" t="s">
        <v>56</v>
      </c>
      <c r="B10" s="63" t="s">
        <v>62</v>
      </c>
      <c r="C10" s="63" t="s">
        <v>57</v>
      </c>
      <c r="D10" s="16">
        <v>753701</v>
      </c>
      <c r="E10" s="63" t="s">
        <v>64</v>
      </c>
      <c r="F10" s="16">
        <v>5926</v>
      </c>
      <c r="G10" s="16"/>
      <c r="H10" s="147">
        <v>5926</v>
      </c>
      <c r="I10" s="16"/>
      <c r="J10" s="16"/>
      <c r="K10" s="16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0" ht="27" customHeight="1">
      <c r="A11" s="66" t="s">
        <v>56</v>
      </c>
      <c r="B11" s="63" t="s">
        <v>62</v>
      </c>
      <c r="C11" s="63" t="s">
        <v>57</v>
      </c>
      <c r="D11" s="16">
        <v>753701</v>
      </c>
      <c r="E11" s="63" t="s">
        <v>65</v>
      </c>
      <c r="F11" s="16">
        <v>143000</v>
      </c>
      <c r="G11" s="16"/>
      <c r="H11" s="147">
        <v>143000</v>
      </c>
      <c r="I11" s="16"/>
      <c r="J11" s="16"/>
      <c r="K11" s="16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0" ht="27" customHeight="1">
      <c r="A12" s="66" t="s">
        <v>56</v>
      </c>
      <c r="B12" s="63" t="s">
        <v>62</v>
      </c>
      <c r="C12" s="63" t="s">
        <v>57</v>
      </c>
      <c r="D12" s="16">
        <v>753701</v>
      </c>
      <c r="E12" s="63" t="s">
        <v>66</v>
      </c>
      <c r="F12" s="16">
        <v>10889</v>
      </c>
      <c r="G12" s="16"/>
      <c r="H12" s="147">
        <v>10889</v>
      </c>
      <c r="I12" s="16"/>
      <c r="J12" s="16"/>
      <c r="K12" s="16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ht="27" customHeight="1">
      <c r="A13" s="66" t="s">
        <v>56</v>
      </c>
      <c r="B13" s="63" t="s">
        <v>62</v>
      </c>
      <c r="C13" s="63" t="s">
        <v>57</v>
      </c>
      <c r="D13" s="16">
        <v>753701</v>
      </c>
      <c r="E13" s="63" t="s">
        <v>67</v>
      </c>
      <c r="F13" s="16">
        <v>343452</v>
      </c>
      <c r="G13" s="16"/>
      <c r="H13" s="147">
        <v>343452</v>
      </c>
      <c r="I13" s="16"/>
      <c r="J13" s="16"/>
      <c r="K13" s="16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ht="27" customHeight="1">
      <c r="A14" s="66" t="s">
        <v>56</v>
      </c>
      <c r="B14" s="63" t="s">
        <v>62</v>
      </c>
      <c r="C14" s="63" t="s">
        <v>57</v>
      </c>
      <c r="D14" s="16">
        <v>753701</v>
      </c>
      <c r="E14" s="63" t="s">
        <v>68</v>
      </c>
      <c r="F14" s="16">
        <v>436620</v>
      </c>
      <c r="G14" s="16"/>
      <c r="H14" s="147">
        <v>436620</v>
      </c>
      <c r="I14" s="16"/>
      <c r="J14" s="16"/>
      <c r="K14" s="16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ht="27" customHeight="1">
      <c r="A15" s="66" t="s">
        <v>56</v>
      </c>
      <c r="B15" s="63" t="s">
        <v>62</v>
      </c>
      <c r="C15" s="63" t="s">
        <v>69</v>
      </c>
      <c r="D15" s="16">
        <v>753701</v>
      </c>
      <c r="E15" s="63" t="s">
        <v>70</v>
      </c>
      <c r="F15" s="16">
        <v>34200</v>
      </c>
      <c r="G15" s="16"/>
      <c r="H15" s="147">
        <v>34200</v>
      </c>
      <c r="I15" s="16"/>
      <c r="J15" s="16"/>
      <c r="K15" s="16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ht="27" customHeight="1">
      <c r="A16" s="66" t="s">
        <v>56</v>
      </c>
      <c r="B16" s="63" t="s">
        <v>62</v>
      </c>
      <c r="C16" s="63" t="s">
        <v>69</v>
      </c>
      <c r="D16" s="16">
        <v>753701</v>
      </c>
      <c r="E16" s="63" t="s">
        <v>71</v>
      </c>
      <c r="F16" s="16">
        <v>11700</v>
      </c>
      <c r="G16" s="16"/>
      <c r="H16" s="147">
        <v>11700</v>
      </c>
      <c r="I16" s="16"/>
      <c r="J16" s="16"/>
      <c r="K16" s="16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ht="27" customHeight="1">
      <c r="A17" s="66" t="s">
        <v>56</v>
      </c>
      <c r="B17" s="63" t="s">
        <v>62</v>
      </c>
      <c r="C17" s="63" t="s">
        <v>69</v>
      </c>
      <c r="D17" s="16">
        <v>753701</v>
      </c>
      <c r="E17" s="63" t="s">
        <v>72</v>
      </c>
      <c r="F17" s="16">
        <v>10000</v>
      </c>
      <c r="G17" s="16"/>
      <c r="H17" s="147">
        <v>10000</v>
      </c>
      <c r="I17" s="16"/>
      <c r="J17" s="16"/>
      <c r="K17" s="16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ht="27" customHeight="1">
      <c r="A18" s="66" t="s">
        <v>56</v>
      </c>
      <c r="B18" s="63" t="s">
        <v>62</v>
      </c>
      <c r="C18" s="63" t="s">
        <v>69</v>
      </c>
      <c r="D18" s="16">
        <v>753701</v>
      </c>
      <c r="E18" s="63" t="s">
        <v>73</v>
      </c>
      <c r="F18" s="16">
        <v>6480</v>
      </c>
      <c r="G18" s="16"/>
      <c r="H18" s="147">
        <v>6480</v>
      </c>
      <c r="I18" s="16"/>
      <c r="J18" s="16"/>
      <c r="K18" s="16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ht="27" customHeight="1">
      <c r="A19" s="66" t="s">
        <v>56</v>
      </c>
      <c r="B19" s="63" t="s">
        <v>62</v>
      </c>
      <c r="C19" s="63" t="s">
        <v>69</v>
      </c>
      <c r="D19" s="16">
        <v>753701</v>
      </c>
      <c r="E19" s="63" t="s">
        <v>74</v>
      </c>
      <c r="F19" s="16">
        <v>30000</v>
      </c>
      <c r="G19" s="16"/>
      <c r="H19" s="147">
        <v>30000</v>
      </c>
      <c r="I19" s="16"/>
      <c r="J19" s="16"/>
      <c r="K19" s="16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27" customHeight="1">
      <c r="A20" s="66" t="s">
        <v>56</v>
      </c>
      <c r="B20" s="69" t="s">
        <v>62</v>
      </c>
      <c r="C20" s="69" t="s">
        <v>69</v>
      </c>
      <c r="D20" s="69" t="s">
        <v>75</v>
      </c>
      <c r="E20" s="63" t="s">
        <v>76</v>
      </c>
      <c r="F20" s="16">
        <v>20000</v>
      </c>
      <c r="G20" s="16"/>
      <c r="H20" s="147">
        <v>20000</v>
      </c>
      <c r="I20" s="16"/>
      <c r="J20" s="16"/>
      <c r="K20" s="16"/>
      <c r="L20" s="152"/>
      <c r="M20" s="152"/>
      <c r="N20" s="152"/>
      <c r="O20" s="152"/>
      <c r="P20" s="152"/>
      <c r="Q20" s="152"/>
      <c r="R20" s="152"/>
      <c r="S20" s="152"/>
      <c r="T20" s="152"/>
    </row>
    <row r="21" spans="1:20" ht="27" customHeight="1">
      <c r="A21" s="66" t="s">
        <v>56</v>
      </c>
      <c r="B21" s="69" t="s">
        <v>62</v>
      </c>
      <c r="C21" s="69" t="s">
        <v>69</v>
      </c>
      <c r="D21" s="16">
        <v>753701</v>
      </c>
      <c r="E21" s="63" t="s">
        <v>77</v>
      </c>
      <c r="F21" s="16">
        <v>5000</v>
      </c>
      <c r="G21" s="16"/>
      <c r="H21" s="147">
        <v>5000</v>
      </c>
      <c r="I21" s="16"/>
      <c r="J21" s="16"/>
      <c r="K21" s="16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20" ht="27" customHeight="1">
      <c r="A22" s="66" t="s">
        <v>56</v>
      </c>
      <c r="B22" s="69" t="s">
        <v>78</v>
      </c>
      <c r="C22" s="69" t="s">
        <v>69</v>
      </c>
      <c r="D22" s="16">
        <v>753701</v>
      </c>
      <c r="E22" s="63" t="s">
        <v>79</v>
      </c>
      <c r="F22" s="16">
        <v>2000</v>
      </c>
      <c r="G22" s="16"/>
      <c r="H22" s="147">
        <v>2000</v>
      </c>
      <c r="I22" s="16"/>
      <c r="J22" s="16"/>
      <c r="K22" s="16"/>
      <c r="L22" s="152"/>
      <c r="M22" s="152"/>
      <c r="N22" s="152"/>
      <c r="O22" s="152"/>
      <c r="P22" s="152"/>
      <c r="Q22" s="152"/>
      <c r="R22" s="152"/>
      <c r="S22" s="152"/>
      <c r="T22" s="152"/>
    </row>
    <row r="23" spans="1:20" ht="27" customHeight="1">
      <c r="A23" s="70">
        <v>207</v>
      </c>
      <c r="B23" s="71" t="s">
        <v>57</v>
      </c>
      <c r="C23" s="71" t="s">
        <v>57</v>
      </c>
      <c r="D23" s="16">
        <v>753701</v>
      </c>
      <c r="E23" s="63" t="s">
        <v>80</v>
      </c>
      <c r="F23" s="16">
        <v>11000</v>
      </c>
      <c r="G23" s="16"/>
      <c r="H23" s="147">
        <v>11000</v>
      </c>
      <c r="I23" s="16"/>
      <c r="J23" s="16"/>
      <c r="K23" s="16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1:20" ht="27" customHeight="1">
      <c r="A24" s="70">
        <v>207</v>
      </c>
      <c r="B24" s="71" t="s">
        <v>57</v>
      </c>
      <c r="C24" s="71" t="s">
        <v>57</v>
      </c>
      <c r="D24" s="16">
        <v>753701</v>
      </c>
      <c r="E24" s="63" t="s">
        <v>81</v>
      </c>
      <c r="F24" s="16">
        <v>384</v>
      </c>
      <c r="G24" s="16"/>
      <c r="H24" s="147">
        <v>384</v>
      </c>
      <c r="I24" s="16"/>
      <c r="J24" s="16"/>
      <c r="K24" s="16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0" ht="27" customHeight="1">
      <c r="A25" s="70">
        <v>207</v>
      </c>
      <c r="B25" s="71" t="s">
        <v>57</v>
      </c>
      <c r="C25" s="71" t="s">
        <v>57</v>
      </c>
      <c r="D25" s="16">
        <v>753701</v>
      </c>
      <c r="E25" s="63" t="s">
        <v>82</v>
      </c>
      <c r="F25" s="16">
        <v>23988</v>
      </c>
      <c r="G25" s="16"/>
      <c r="H25" s="147">
        <v>23988</v>
      </c>
      <c r="I25" s="16"/>
      <c r="J25" s="16"/>
      <c r="K25" s="16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0" ht="27" customHeight="1">
      <c r="A26" s="70">
        <v>207</v>
      </c>
      <c r="B26" s="71" t="s">
        <v>57</v>
      </c>
      <c r="C26" s="71" t="s">
        <v>57</v>
      </c>
      <c r="D26" s="16">
        <v>753701</v>
      </c>
      <c r="E26" s="63" t="s">
        <v>83</v>
      </c>
      <c r="F26" s="16">
        <v>23784</v>
      </c>
      <c r="G26" s="16"/>
      <c r="H26" s="147">
        <v>23784</v>
      </c>
      <c r="I26" s="16"/>
      <c r="J26" s="16"/>
      <c r="K26" s="16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1:20" ht="27" customHeight="1">
      <c r="A27" s="70">
        <v>207</v>
      </c>
      <c r="B27" s="71" t="s">
        <v>57</v>
      </c>
      <c r="C27" s="71" t="s">
        <v>57</v>
      </c>
      <c r="D27" s="16">
        <v>753701</v>
      </c>
      <c r="E27" s="63" t="s">
        <v>84</v>
      </c>
      <c r="F27" s="16">
        <v>5340</v>
      </c>
      <c r="G27" s="16"/>
      <c r="H27" s="147">
        <v>5340</v>
      </c>
      <c r="I27" s="16"/>
      <c r="J27" s="16"/>
      <c r="K27" s="16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ht="27" customHeight="1">
      <c r="A28" s="70">
        <v>207</v>
      </c>
      <c r="B28" s="71" t="s">
        <v>57</v>
      </c>
      <c r="C28" s="71" t="s">
        <v>85</v>
      </c>
      <c r="D28" s="16">
        <v>753701</v>
      </c>
      <c r="E28" s="71" t="s">
        <v>86</v>
      </c>
      <c r="F28" s="16">
        <v>4046</v>
      </c>
      <c r="G28" s="16"/>
      <c r="H28" s="147">
        <v>4046</v>
      </c>
      <c r="I28" s="16"/>
      <c r="J28" s="16"/>
      <c r="K28" s="16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1:20" ht="27" customHeight="1">
      <c r="A29" s="66" t="s">
        <v>87</v>
      </c>
      <c r="B29" s="69" t="s">
        <v>57</v>
      </c>
      <c r="C29" s="69" t="s">
        <v>88</v>
      </c>
      <c r="D29" s="16">
        <v>753701</v>
      </c>
      <c r="E29" s="63" t="s">
        <v>89</v>
      </c>
      <c r="F29" s="16">
        <v>6000</v>
      </c>
      <c r="G29" s="16"/>
      <c r="H29" s="147">
        <v>6000</v>
      </c>
      <c r="I29" s="16"/>
      <c r="J29" s="16"/>
      <c r="K29" s="16"/>
      <c r="L29" s="152"/>
      <c r="M29" s="152"/>
      <c r="N29" s="152"/>
      <c r="O29" s="152"/>
      <c r="P29" s="152"/>
      <c r="Q29" s="152"/>
      <c r="R29" s="152"/>
      <c r="S29" s="152"/>
      <c r="T29" s="152"/>
    </row>
    <row r="30" spans="1:20" ht="27" customHeight="1">
      <c r="A30" s="70">
        <v>207</v>
      </c>
      <c r="B30" s="71" t="s">
        <v>58</v>
      </c>
      <c r="C30" s="71" t="s">
        <v>57</v>
      </c>
      <c r="D30" s="16">
        <v>753701</v>
      </c>
      <c r="E30" s="71" t="s">
        <v>90</v>
      </c>
      <c r="F30" s="16">
        <v>33000</v>
      </c>
      <c r="G30" s="16"/>
      <c r="H30" s="147">
        <v>33000</v>
      </c>
      <c r="I30" s="16"/>
      <c r="J30" s="16"/>
      <c r="K30" s="16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1:20" ht="27" customHeight="1">
      <c r="A31" s="70">
        <v>207</v>
      </c>
      <c r="B31" s="71" t="s">
        <v>58</v>
      </c>
      <c r="C31" s="71" t="s">
        <v>57</v>
      </c>
      <c r="D31" s="16">
        <v>753701</v>
      </c>
      <c r="E31" s="71" t="s">
        <v>91</v>
      </c>
      <c r="F31" s="16">
        <v>1588</v>
      </c>
      <c r="G31" s="16"/>
      <c r="H31" s="147">
        <v>1588</v>
      </c>
      <c r="I31" s="16"/>
      <c r="J31" s="16"/>
      <c r="K31" s="16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0" ht="27" customHeight="1">
      <c r="A32" s="70">
        <v>207</v>
      </c>
      <c r="B32" s="71" t="s">
        <v>58</v>
      </c>
      <c r="C32" s="71" t="s">
        <v>57</v>
      </c>
      <c r="D32" s="16">
        <v>753701</v>
      </c>
      <c r="E32" s="71" t="s">
        <v>92</v>
      </c>
      <c r="F32" s="16">
        <v>82500</v>
      </c>
      <c r="G32" s="16"/>
      <c r="H32" s="147">
        <v>82500</v>
      </c>
      <c r="I32" s="16"/>
      <c r="J32" s="16"/>
      <c r="K32" s="16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1:20" ht="27" customHeight="1">
      <c r="A33" s="70">
        <v>207</v>
      </c>
      <c r="B33" s="71" t="s">
        <v>58</v>
      </c>
      <c r="C33" s="71" t="s">
        <v>57</v>
      </c>
      <c r="D33" s="16">
        <v>753701</v>
      </c>
      <c r="E33" s="71" t="s">
        <v>93</v>
      </c>
      <c r="F33" s="16">
        <v>77316</v>
      </c>
      <c r="G33" s="16"/>
      <c r="H33" s="147">
        <v>77316</v>
      </c>
      <c r="I33" s="16"/>
      <c r="J33" s="16"/>
      <c r="K33" s="16"/>
      <c r="L33" s="152"/>
      <c r="M33" s="152"/>
      <c r="N33" s="152"/>
      <c r="O33" s="152"/>
      <c r="P33" s="152"/>
      <c r="Q33" s="152"/>
      <c r="R33" s="152"/>
      <c r="S33" s="152"/>
      <c r="T33" s="152"/>
    </row>
    <row r="34" spans="1:20" ht="27" customHeight="1">
      <c r="A34" s="70">
        <v>207</v>
      </c>
      <c r="B34" s="71" t="s">
        <v>58</v>
      </c>
      <c r="C34" s="71" t="s">
        <v>57</v>
      </c>
      <c r="D34" s="16">
        <v>753701</v>
      </c>
      <c r="E34" s="71" t="s">
        <v>94</v>
      </c>
      <c r="F34" s="16">
        <v>16020</v>
      </c>
      <c r="G34" s="16"/>
      <c r="H34" s="147">
        <v>16020</v>
      </c>
      <c r="I34" s="16"/>
      <c r="J34" s="16"/>
      <c r="K34" s="16"/>
      <c r="L34" s="152"/>
      <c r="M34" s="152"/>
      <c r="N34" s="152"/>
      <c r="O34" s="152"/>
      <c r="P34" s="152"/>
      <c r="Q34" s="152"/>
      <c r="R34" s="152"/>
      <c r="S34" s="152"/>
      <c r="T34" s="152"/>
    </row>
    <row r="35" spans="1:20" ht="27" customHeight="1">
      <c r="A35" s="70">
        <v>207</v>
      </c>
      <c r="B35" s="71" t="s">
        <v>58</v>
      </c>
      <c r="C35" s="71" t="s">
        <v>69</v>
      </c>
      <c r="D35" s="16">
        <v>753701</v>
      </c>
      <c r="E35" s="71" t="s">
        <v>95</v>
      </c>
      <c r="F35" s="16">
        <v>8092</v>
      </c>
      <c r="G35" s="16"/>
      <c r="H35" s="147">
        <v>8092</v>
      </c>
      <c r="I35" s="16"/>
      <c r="J35" s="16"/>
      <c r="K35" s="16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 ht="27" customHeight="1">
      <c r="A36" s="70">
        <v>208</v>
      </c>
      <c r="B36" s="71" t="s">
        <v>96</v>
      </c>
      <c r="C36" s="71" t="s">
        <v>96</v>
      </c>
      <c r="D36" s="16">
        <v>753701</v>
      </c>
      <c r="E36" s="71" t="s">
        <v>97</v>
      </c>
      <c r="F36" s="16">
        <v>186105</v>
      </c>
      <c r="G36" s="16"/>
      <c r="H36" s="147">
        <v>186105</v>
      </c>
      <c r="I36" s="16"/>
      <c r="J36" s="16"/>
      <c r="K36" s="16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1:20" ht="27" customHeight="1">
      <c r="A37" s="70">
        <v>208</v>
      </c>
      <c r="B37" s="71" t="s">
        <v>60</v>
      </c>
      <c r="C37" s="71" t="s">
        <v>96</v>
      </c>
      <c r="D37" s="16">
        <v>753701</v>
      </c>
      <c r="E37" s="71" t="s">
        <v>98</v>
      </c>
      <c r="F37" s="16">
        <v>64182</v>
      </c>
      <c r="G37" s="16"/>
      <c r="H37" s="147">
        <v>64182</v>
      </c>
      <c r="I37" s="16"/>
      <c r="J37" s="16"/>
      <c r="K37" s="16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1:20" ht="27" customHeight="1">
      <c r="A38" s="70">
        <v>210</v>
      </c>
      <c r="B38" s="71" t="s">
        <v>57</v>
      </c>
      <c r="C38" s="71" t="s">
        <v>57</v>
      </c>
      <c r="D38" s="16">
        <v>753701</v>
      </c>
      <c r="E38" s="71" t="s">
        <v>99</v>
      </c>
      <c r="F38" s="16">
        <v>11000</v>
      </c>
      <c r="G38" s="16"/>
      <c r="H38" s="147">
        <v>11000</v>
      </c>
      <c r="I38" s="16"/>
      <c r="J38" s="16"/>
      <c r="K38" s="16"/>
      <c r="L38" s="152"/>
      <c r="M38" s="152"/>
      <c r="N38" s="152"/>
      <c r="O38" s="152"/>
      <c r="P38" s="152"/>
      <c r="Q38" s="152"/>
      <c r="R38" s="152"/>
      <c r="S38" s="152"/>
      <c r="T38" s="152"/>
    </row>
    <row r="39" spans="1:20" ht="27" customHeight="1">
      <c r="A39" s="70">
        <v>210</v>
      </c>
      <c r="B39" s="71" t="s">
        <v>57</v>
      </c>
      <c r="C39" s="71" t="s">
        <v>57</v>
      </c>
      <c r="D39" s="16">
        <v>753701</v>
      </c>
      <c r="E39" s="71" t="s">
        <v>100</v>
      </c>
      <c r="F39" s="16">
        <v>352</v>
      </c>
      <c r="G39" s="16"/>
      <c r="H39" s="147">
        <v>352</v>
      </c>
      <c r="I39" s="16"/>
      <c r="J39" s="16"/>
      <c r="K39" s="16"/>
      <c r="L39" s="152"/>
      <c r="M39" s="152"/>
      <c r="N39" s="152"/>
      <c r="O39" s="152"/>
      <c r="P39" s="152"/>
      <c r="Q39" s="152"/>
      <c r="R39" s="152"/>
      <c r="S39" s="152"/>
      <c r="T39" s="152"/>
    </row>
    <row r="40" spans="1:20" ht="27" customHeight="1">
      <c r="A40" s="70">
        <v>210</v>
      </c>
      <c r="B40" s="71" t="s">
        <v>57</v>
      </c>
      <c r="C40" s="71" t="s">
        <v>57</v>
      </c>
      <c r="D40" s="16">
        <v>753701</v>
      </c>
      <c r="E40" s="71" t="s">
        <v>101</v>
      </c>
      <c r="F40" s="16">
        <v>21972</v>
      </c>
      <c r="G40" s="16"/>
      <c r="H40" s="147">
        <v>21972</v>
      </c>
      <c r="I40" s="16"/>
      <c r="J40" s="16"/>
      <c r="K40" s="16"/>
      <c r="L40" s="152"/>
      <c r="M40" s="152"/>
      <c r="N40" s="152"/>
      <c r="O40" s="152"/>
      <c r="P40" s="152"/>
      <c r="Q40" s="152"/>
      <c r="R40" s="152"/>
      <c r="S40" s="152"/>
      <c r="T40" s="152"/>
    </row>
    <row r="41" spans="1:20" ht="27" customHeight="1">
      <c r="A41" s="70">
        <v>210</v>
      </c>
      <c r="B41" s="71" t="s">
        <v>57</v>
      </c>
      <c r="C41" s="71" t="s">
        <v>57</v>
      </c>
      <c r="D41" s="16">
        <v>753701</v>
      </c>
      <c r="E41" s="71" t="s">
        <v>102</v>
      </c>
      <c r="F41" s="16">
        <v>27960</v>
      </c>
      <c r="G41" s="16"/>
      <c r="H41" s="147">
        <v>27960</v>
      </c>
      <c r="I41" s="16"/>
      <c r="J41" s="16"/>
      <c r="K41" s="16"/>
      <c r="L41" s="152"/>
      <c r="M41" s="152"/>
      <c r="N41" s="152"/>
      <c r="O41" s="152"/>
      <c r="P41" s="152"/>
      <c r="Q41" s="152"/>
      <c r="R41" s="152"/>
      <c r="S41" s="152"/>
      <c r="T41" s="152"/>
    </row>
    <row r="42" spans="1:20" ht="27" customHeight="1">
      <c r="A42" s="70">
        <v>210</v>
      </c>
      <c r="B42" s="71" t="s">
        <v>103</v>
      </c>
      <c r="C42" s="71" t="s">
        <v>104</v>
      </c>
      <c r="D42" s="16">
        <v>753701</v>
      </c>
      <c r="E42" s="71" t="s">
        <v>105</v>
      </c>
      <c r="F42" s="16">
        <v>20230</v>
      </c>
      <c r="G42" s="16"/>
      <c r="H42" s="147">
        <v>20230</v>
      </c>
      <c r="I42" s="16"/>
      <c r="J42" s="16"/>
      <c r="K42" s="16"/>
      <c r="L42" s="152"/>
      <c r="M42" s="152"/>
      <c r="N42" s="152"/>
      <c r="O42" s="152"/>
      <c r="P42" s="152"/>
      <c r="Q42" s="152"/>
      <c r="R42" s="152"/>
      <c r="S42" s="152"/>
      <c r="T42" s="152"/>
    </row>
    <row r="43" spans="1:20" ht="27" customHeight="1">
      <c r="A43" s="70">
        <v>210</v>
      </c>
      <c r="B43" s="71" t="s">
        <v>78</v>
      </c>
      <c r="C43" s="71" t="s">
        <v>57</v>
      </c>
      <c r="D43" s="16">
        <v>753701</v>
      </c>
      <c r="E43" s="71" t="s">
        <v>106</v>
      </c>
      <c r="F43" s="16">
        <v>7329</v>
      </c>
      <c r="G43" s="16"/>
      <c r="H43" s="147">
        <v>7329</v>
      </c>
      <c r="I43" s="16"/>
      <c r="J43" s="16"/>
      <c r="K43" s="16"/>
      <c r="L43" s="152"/>
      <c r="M43" s="152"/>
      <c r="N43" s="152"/>
      <c r="O43" s="152"/>
      <c r="P43" s="152"/>
      <c r="Q43" s="152"/>
      <c r="R43" s="152"/>
      <c r="S43" s="152"/>
      <c r="T43" s="152"/>
    </row>
    <row r="44" spans="1:20" ht="27" customHeight="1">
      <c r="A44" s="70">
        <v>210</v>
      </c>
      <c r="B44" s="71" t="s">
        <v>78</v>
      </c>
      <c r="C44" s="71" t="s">
        <v>57</v>
      </c>
      <c r="D44" s="16">
        <v>753701</v>
      </c>
      <c r="E44" s="71" t="s">
        <v>107</v>
      </c>
      <c r="F44" s="16">
        <v>69789</v>
      </c>
      <c r="G44" s="16"/>
      <c r="H44" s="147">
        <v>69789</v>
      </c>
      <c r="I44" s="16"/>
      <c r="J44" s="16"/>
      <c r="K44" s="16"/>
      <c r="L44" s="152"/>
      <c r="M44" s="152"/>
      <c r="N44" s="152"/>
      <c r="O44" s="152"/>
      <c r="P44" s="152"/>
      <c r="Q44" s="152"/>
      <c r="R44" s="152"/>
      <c r="S44" s="152"/>
      <c r="T44" s="152"/>
    </row>
    <row r="45" spans="1:20" ht="27" customHeight="1">
      <c r="A45" s="66" t="s">
        <v>108</v>
      </c>
      <c r="B45" s="69" t="s">
        <v>96</v>
      </c>
      <c r="C45" s="69" t="s">
        <v>57</v>
      </c>
      <c r="D45" s="16">
        <v>753701</v>
      </c>
      <c r="E45" s="63" t="s">
        <v>109</v>
      </c>
      <c r="F45" s="16">
        <v>30000</v>
      </c>
      <c r="G45" s="16"/>
      <c r="H45" s="147">
        <v>30000</v>
      </c>
      <c r="I45" s="16"/>
      <c r="J45" s="16"/>
      <c r="K45" s="16"/>
      <c r="L45" s="152"/>
      <c r="M45" s="152"/>
      <c r="N45" s="152"/>
      <c r="O45" s="152"/>
      <c r="P45" s="152"/>
      <c r="Q45" s="152"/>
      <c r="R45" s="152"/>
      <c r="S45" s="152"/>
      <c r="T45" s="152"/>
    </row>
    <row r="46" spans="1:20" ht="27" customHeight="1">
      <c r="A46" s="66" t="s">
        <v>110</v>
      </c>
      <c r="B46" s="69" t="s">
        <v>57</v>
      </c>
      <c r="C46" s="69" t="s">
        <v>111</v>
      </c>
      <c r="D46" s="16">
        <v>753701</v>
      </c>
      <c r="E46" s="63" t="s">
        <v>112</v>
      </c>
      <c r="F46" s="16">
        <v>6000</v>
      </c>
      <c r="G46" s="16"/>
      <c r="H46" s="147">
        <v>6000</v>
      </c>
      <c r="I46" s="16"/>
      <c r="J46" s="16"/>
      <c r="K46" s="16"/>
      <c r="L46" s="152"/>
      <c r="M46" s="152"/>
      <c r="N46" s="152"/>
      <c r="O46" s="152"/>
      <c r="P46" s="152"/>
      <c r="Q46" s="152"/>
      <c r="R46" s="152"/>
      <c r="S46" s="152"/>
      <c r="T46" s="152"/>
    </row>
    <row r="47" spans="1:20" ht="30.75" customHeight="1">
      <c r="A47" s="66" t="s">
        <v>110</v>
      </c>
      <c r="B47" s="69" t="s">
        <v>96</v>
      </c>
      <c r="C47" s="69" t="s">
        <v>96</v>
      </c>
      <c r="D47" s="16">
        <v>753701</v>
      </c>
      <c r="E47" s="63" t="s">
        <v>113</v>
      </c>
      <c r="F47" s="16">
        <v>225328</v>
      </c>
      <c r="G47" s="16"/>
      <c r="H47" s="147">
        <v>225328</v>
      </c>
      <c r="I47" s="16"/>
      <c r="J47" s="16"/>
      <c r="K47" s="16"/>
      <c r="L47" s="152"/>
      <c r="M47" s="152"/>
      <c r="N47" s="152"/>
      <c r="O47" s="152"/>
      <c r="P47" s="152"/>
      <c r="Q47" s="152"/>
      <c r="R47" s="152"/>
      <c r="S47" s="152"/>
      <c r="T47" s="152"/>
    </row>
    <row r="48" spans="1:20" ht="30.75" customHeight="1">
      <c r="A48" s="66" t="s">
        <v>110</v>
      </c>
      <c r="B48" s="69" t="s">
        <v>96</v>
      </c>
      <c r="C48" s="69" t="s">
        <v>88</v>
      </c>
      <c r="D48" s="16">
        <v>753701</v>
      </c>
      <c r="E48" s="63" t="s">
        <v>114</v>
      </c>
      <c r="F48" s="16">
        <v>20000</v>
      </c>
      <c r="G48" s="16"/>
      <c r="H48" s="147">
        <v>20000</v>
      </c>
      <c r="I48" s="16"/>
      <c r="J48" s="16"/>
      <c r="K48" s="16"/>
      <c r="L48" s="152"/>
      <c r="M48" s="152"/>
      <c r="N48" s="152"/>
      <c r="O48" s="152"/>
      <c r="P48" s="152"/>
      <c r="Q48" s="152"/>
      <c r="R48" s="152"/>
      <c r="S48" s="152"/>
      <c r="T48" s="152"/>
    </row>
    <row r="49" spans="1:20" ht="30.75" customHeight="1">
      <c r="A49" s="66" t="s">
        <v>110</v>
      </c>
      <c r="B49" s="69" t="s">
        <v>96</v>
      </c>
      <c r="C49" s="69" t="s">
        <v>88</v>
      </c>
      <c r="D49" s="16">
        <v>753701</v>
      </c>
      <c r="E49" s="63" t="s">
        <v>115</v>
      </c>
      <c r="F49" s="16">
        <v>20000</v>
      </c>
      <c r="G49" s="16"/>
      <c r="H49" s="147">
        <v>20000</v>
      </c>
      <c r="I49" s="16"/>
      <c r="J49" s="16"/>
      <c r="K49" s="16"/>
      <c r="L49" s="152"/>
      <c r="M49" s="152"/>
      <c r="N49" s="152"/>
      <c r="O49" s="152"/>
      <c r="P49" s="152"/>
      <c r="Q49" s="152"/>
      <c r="R49" s="152"/>
      <c r="S49" s="152"/>
      <c r="T49" s="152"/>
    </row>
    <row r="50" spans="1:20" ht="30.75" customHeight="1">
      <c r="A50" s="69" t="s">
        <v>110</v>
      </c>
      <c r="B50" s="69" t="s">
        <v>96</v>
      </c>
      <c r="C50" s="69" t="s">
        <v>88</v>
      </c>
      <c r="D50" s="16">
        <v>753701</v>
      </c>
      <c r="E50" s="63" t="s">
        <v>116</v>
      </c>
      <c r="F50" s="72">
        <v>40000</v>
      </c>
      <c r="G50" s="16"/>
      <c r="H50" s="76">
        <v>40000</v>
      </c>
      <c r="I50" s="16"/>
      <c r="J50" s="16"/>
      <c r="K50" s="16"/>
      <c r="L50" s="152"/>
      <c r="M50" s="152"/>
      <c r="N50" s="152"/>
      <c r="O50" s="152"/>
      <c r="P50" s="152"/>
      <c r="Q50" s="152"/>
      <c r="R50" s="152"/>
      <c r="S50" s="152"/>
      <c r="T50" s="152"/>
    </row>
    <row r="51" spans="1:20" ht="30.75" customHeight="1">
      <c r="A51" s="69" t="s">
        <v>110</v>
      </c>
      <c r="B51" s="69" t="s">
        <v>96</v>
      </c>
      <c r="C51" s="69" t="s">
        <v>88</v>
      </c>
      <c r="D51" s="16">
        <v>753701</v>
      </c>
      <c r="E51" s="63" t="s">
        <v>117</v>
      </c>
      <c r="F51" s="72">
        <v>8400</v>
      </c>
      <c r="G51" s="16"/>
      <c r="H51" s="76">
        <v>8400</v>
      </c>
      <c r="I51" s="16"/>
      <c r="J51" s="16"/>
      <c r="K51" s="16"/>
      <c r="L51" s="152"/>
      <c r="M51" s="152"/>
      <c r="N51" s="152"/>
      <c r="O51" s="152"/>
      <c r="P51" s="152"/>
      <c r="Q51" s="152"/>
      <c r="R51" s="152"/>
      <c r="S51" s="152"/>
      <c r="T51" s="152"/>
    </row>
    <row r="52" spans="1:20" ht="30.75" customHeight="1">
      <c r="A52" s="69" t="s">
        <v>110</v>
      </c>
      <c r="B52" s="69" t="s">
        <v>96</v>
      </c>
      <c r="C52" s="69" t="s">
        <v>88</v>
      </c>
      <c r="D52" s="16">
        <v>753701</v>
      </c>
      <c r="E52" s="63" t="s">
        <v>118</v>
      </c>
      <c r="F52" s="72">
        <v>7200</v>
      </c>
      <c r="G52" s="16"/>
      <c r="H52" s="76">
        <v>7200</v>
      </c>
      <c r="I52" s="16"/>
      <c r="J52" s="16"/>
      <c r="K52" s="16"/>
      <c r="L52" s="152"/>
      <c r="M52" s="152"/>
      <c r="N52" s="152"/>
      <c r="O52" s="152"/>
      <c r="P52" s="152"/>
      <c r="Q52" s="152"/>
      <c r="R52" s="152"/>
      <c r="S52" s="152"/>
      <c r="T52" s="152"/>
    </row>
    <row r="53" spans="1:20" ht="30.75" customHeight="1">
      <c r="A53" s="69" t="s">
        <v>110</v>
      </c>
      <c r="B53" s="69" t="s">
        <v>96</v>
      </c>
      <c r="C53" s="69" t="s">
        <v>88</v>
      </c>
      <c r="D53" s="16">
        <v>753701</v>
      </c>
      <c r="E53" s="63" t="s">
        <v>119</v>
      </c>
      <c r="F53" s="72">
        <v>50000</v>
      </c>
      <c r="G53" s="16"/>
      <c r="H53" s="76">
        <v>50000</v>
      </c>
      <c r="I53" s="16"/>
      <c r="J53" s="16"/>
      <c r="K53" s="16"/>
      <c r="L53" s="152"/>
      <c r="M53" s="152"/>
      <c r="N53" s="152"/>
      <c r="O53" s="152"/>
      <c r="P53" s="152"/>
      <c r="Q53" s="152"/>
      <c r="R53" s="152"/>
      <c r="S53" s="152"/>
      <c r="T53" s="152"/>
    </row>
    <row r="54" spans="1:20" ht="30.75" customHeight="1">
      <c r="A54" s="69" t="s">
        <v>110</v>
      </c>
      <c r="B54" s="69" t="s">
        <v>96</v>
      </c>
      <c r="C54" s="69" t="s">
        <v>88</v>
      </c>
      <c r="D54" s="16">
        <v>753701</v>
      </c>
      <c r="E54" s="63" t="s">
        <v>120</v>
      </c>
      <c r="F54" s="72">
        <v>80400</v>
      </c>
      <c r="G54" s="16"/>
      <c r="H54" s="76">
        <v>80400</v>
      </c>
      <c r="I54" s="16"/>
      <c r="J54" s="16"/>
      <c r="K54" s="16"/>
      <c r="L54" s="152"/>
      <c r="M54" s="152"/>
      <c r="N54" s="152"/>
      <c r="O54" s="152"/>
      <c r="P54" s="152"/>
      <c r="Q54" s="152"/>
      <c r="R54" s="152"/>
      <c r="S54" s="152"/>
      <c r="T54" s="152"/>
    </row>
    <row r="55" spans="1:20" ht="30.75" customHeight="1">
      <c r="A55" s="69" t="s">
        <v>110</v>
      </c>
      <c r="B55" s="69" t="s">
        <v>96</v>
      </c>
      <c r="C55" s="69" t="s">
        <v>88</v>
      </c>
      <c r="D55" s="16">
        <v>753701</v>
      </c>
      <c r="E55" s="63" t="s">
        <v>121</v>
      </c>
      <c r="F55" s="72">
        <v>39600</v>
      </c>
      <c r="G55" s="16"/>
      <c r="H55" s="76">
        <v>39600</v>
      </c>
      <c r="I55" s="16"/>
      <c r="J55" s="16"/>
      <c r="K55" s="16"/>
      <c r="L55" s="152"/>
      <c r="M55" s="152"/>
      <c r="N55" s="152"/>
      <c r="O55" s="152"/>
      <c r="P55" s="152"/>
      <c r="Q55" s="152"/>
      <c r="R55" s="152"/>
      <c r="S55" s="152"/>
      <c r="T55" s="152"/>
    </row>
    <row r="56" spans="1:20" ht="30.75" customHeight="1">
      <c r="A56" s="69" t="s">
        <v>110</v>
      </c>
      <c r="B56" s="69" t="s">
        <v>96</v>
      </c>
      <c r="C56" s="69" t="s">
        <v>88</v>
      </c>
      <c r="D56" s="16">
        <v>753701</v>
      </c>
      <c r="E56" s="63" t="s">
        <v>122</v>
      </c>
      <c r="F56" s="72">
        <v>15000</v>
      </c>
      <c r="G56" s="16"/>
      <c r="H56" s="76">
        <v>15000</v>
      </c>
      <c r="I56" s="16"/>
      <c r="J56" s="16"/>
      <c r="K56" s="16"/>
      <c r="L56" s="152"/>
      <c r="M56" s="152"/>
      <c r="N56" s="152"/>
      <c r="O56" s="152"/>
      <c r="P56" s="152"/>
      <c r="Q56" s="152"/>
      <c r="R56" s="152"/>
      <c r="S56" s="152"/>
      <c r="T56" s="152"/>
    </row>
    <row r="57" spans="1:20" ht="30.75" customHeight="1">
      <c r="A57" s="70">
        <v>213</v>
      </c>
      <c r="B57" s="71" t="s">
        <v>103</v>
      </c>
      <c r="C57" s="71" t="s">
        <v>96</v>
      </c>
      <c r="D57" s="16">
        <v>753701</v>
      </c>
      <c r="E57" s="71" t="s">
        <v>123</v>
      </c>
      <c r="F57" s="16">
        <v>17328</v>
      </c>
      <c r="G57" s="16"/>
      <c r="H57" s="147">
        <v>17328</v>
      </c>
      <c r="I57" s="16"/>
      <c r="J57" s="16"/>
      <c r="K57" s="16"/>
      <c r="L57" s="152"/>
      <c r="M57" s="152"/>
      <c r="N57" s="152"/>
      <c r="O57" s="152"/>
      <c r="P57" s="152"/>
      <c r="Q57" s="152"/>
      <c r="R57" s="152"/>
      <c r="S57" s="152"/>
      <c r="T57" s="152"/>
    </row>
    <row r="58" spans="1:20" ht="30.75" customHeight="1">
      <c r="A58" s="70">
        <v>213</v>
      </c>
      <c r="B58" s="71" t="s">
        <v>103</v>
      </c>
      <c r="C58" s="71" t="s">
        <v>96</v>
      </c>
      <c r="D58" s="16">
        <v>753701</v>
      </c>
      <c r="E58" s="71" t="s">
        <v>124</v>
      </c>
      <c r="F58" s="16">
        <v>76840</v>
      </c>
      <c r="G58" s="16"/>
      <c r="H58" s="147">
        <v>76840</v>
      </c>
      <c r="I58" s="16"/>
      <c r="J58" s="16"/>
      <c r="K58" s="16"/>
      <c r="L58" s="152"/>
      <c r="M58" s="152"/>
      <c r="N58" s="152"/>
      <c r="O58" s="152"/>
      <c r="P58" s="152"/>
      <c r="Q58" s="152"/>
      <c r="R58" s="152"/>
      <c r="S58" s="152"/>
      <c r="T58" s="152"/>
    </row>
    <row r="59" spans="1:20" ht="30.75" customHeight="1">
      <c r="A59" s="70">
        <v>213</v>
      </c>
      <c r="B59" s="71" t="s">
        <v>103</v>
      </c>
      <c r="C59" s="71" t="s">
        <v>96</v>
      </c>
      <c r="D59" s="16">
        <v>753701</v>
      </c>
      <c r="E59" s="71" t="s">
        <v>125</v>
      </c>
      <c r="F59" s="16">
        <v>619560</v>
      </c>
      <c r="G59" s="16"/>
      <c r="H59" s="147">
        <v>619560</v>
      </c>
      <c r="I59" s="16"/>
      <c r="J59" s="16"/>
      <c r="K59" s="16"/>
      <c r="L59" s="152"/>
      <c r="M59" s="152"/>
      <c r="N59" s="152"/>
      <c r="O59" s="152"/>
      <c r="P59" s="152"/>
      <c r="Q59" s="152"/>
      <c r="R59" s="152"/>
      <c r="S59" s="152"/>
      <c r="T59" s="152"/>
    </row>
    <row r="60" spans="1:20" ht="30.75" customHeight="1">
      <c r="A60" s="70">
        <v>213</v>
      </c>
      <c r="B60" s="71" t="s">
        <v>103</v>
      </c>
      <c r="C60" s="71" t="s">
        <v>96</v>
      </c>
      <c r="D60" s="16">
        <v>753701</v>
      </c>
      <c r="E60" s="71" t="s">
        <v>126</v>
      </c>
      <c r="F60" s="16">
        <v>540000</v>
      </c>
      <c r="G60" s="16"/>
      <c r="H60" s="147">
        <v>540000</v>
      </c>
      <c r="I60" s="16"/>
      <c r="J60" s="16"/>
      <c r="K60" s="16"/>
      <c r="L60" s="152"/>
      <c r="M60" s="152"/>
      <c r="N60" s="152"/>
      <c r="O60" s="152"/>
      <c r="P60" s="152"/>
      <c r="Q60" s="152"/>
      <c r="R60" s="152"/>
      <c r="S60" s="152"/>
      <c r="T60" s="152"/>
    </row>
    <row r="61" spans="1:20" ht="30.75" customHeight="1">
      <c r="A61" s="70">
        <v>213</v>
      </c>
      <c r="B61" s="71" t="s">
        <v>103</v>
      </c>
      <c r="C61" s="71" t="s">
        <v>96</v>
      </c>
      <c r="D61" s="16">
        <v>753701</v>
      </c>
      <c r="E61" s="71" t="s">
        <v>127</v>
      </c>
      <c r="F61" s="16">
        <v>5500</v>
      </c>
      <c r="G61" s="16"/>
      <c r="H61" s="147">
        <v>5500</v>
      </c>
      <c r="I61" s="16"/>
      <c r="J61" s="16"/>
      <c r="K61" s="16"/>
      <c r="L61" s="152"/>
      <c r="M61" s="152"/>
      <c r="N61" s="152"/>
      <c r="O61" s="152"/>
      <c r="P61" s="152"/>
      <c r="Q61" s="152"/>
      <c r="R61" s="152"/>
      <c r="S61" s="152"/>
      <c r="T61" s="152"/>
    </row>
    <row r="62" spans="1:20" ht="30.75" customHeight="1">
      <c r="A62" s="70">
        <v>221</v>
      </c>
      <c r="B62" s="71" t="s">
        <v>69</v>
      </c>
      <c r="C62" s="71" t="s">
        <v>57</v>
      </c>
      <c r="D62" s="16">
        <v>753701</v>
      </c>
      <c r="E62" s="71" t="s">
        <v>128</v>
      </c>
      <c r="F62" s="16">
        <v>56629</v>
      </c>
      <c r="G62" s="16"/>
      <c r="H62" s="147">
        <v>56629</v>
      </c>
      <c r="I62" s="16"/>
      <c r="J62" s="16"/>
      <c r="K62" s="16"/>
      <c r="L62" s="152"/>
      <c r="M62" s="152"/>
      <c r="N62" s="152"/>
      <c r="O62" s="152"/>
      <c r="P62" s="152"/>
      <c r="Q62" s="152"/>
      <c r="R62" s="152"/>
      <c r="S62" s="152"/>
      <c r="T62" s="152"/>
    </row>
  </sheetData>
  <sheetProtection/>
  <mergeCells count="20">
    <mergeCell ref="Q4:Q5"/>
    <mergeCell ref="R4:R5"/>
    <mergeCell ref="S3:S5"/>
    <mergeCell ref="T3:T5"/>
    <mergeCell ref="K4:K5"/>
    <mergeCell ref="L4:L5"/>
    <mergeCell ref="M3:M5"/>
    <mergeCell ref="N4:N5"/>
    <mergeCell ref="O4:O5"/>
    <mergeCell ref="P4:P5"/>
    <mergeCell ref="A1:T1"/>
    <mergeCell ref="R2:T2"/>
    <mergeCell ref="K3:L3"/>
    <mergeCell ref="D4:D5"/>
    <mergeCell ref="E4:E5"/>
    <mergeCell ref="F3:F5"/>
    <mergeCell ref="G3:G5"/>
    <mergeCell ref="H3:H5"/>
    <mergeCell ref="I3:I5"/>
    <mergeCell ref="J3:J5"/>
  </mergeCells>
  <printOptions/>
  <pageMargins left="0.47" right="0.59" top="0.79" bottom="0.5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30" zoomScaleSheetLayoutView="130" zoomScalePageLayoutView="0" workbookViewId="0" topLeftCell="A1">
      <selection activeCell="F60" sqref="F6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34.625" style="1" customWidth="1"/>
    <col min="6" max="7" width="12.75390625" style="1" customWidth="1"/>
    <col min="8" max="8" width="12.75390625" style="87" customWidth="1"/>
    <col min="9" max="10" width="12.75390625" style="1" customWidth="1"/>
    <col min="11" max="12" width="8.00390625" style="1" customWidth="1"/>
    <col min="13" max="16384" width="6.875" style="1" customWidth="1"/>
  </cols>
  <sheetData>
    <row r="1" spans="1:10" ht="19.5" customHeight="1">
      <c r="A1" s="155" t="s">
        <v>129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2" ht="19.5" customHeight="1">
      <c r="A2" s="108"/>
      <c r="B2" s="108"/>
      <c r="C2" s="108"/>
      <c r="D2" s="108"/>
      <c r="E2" s="108"/>
      <c r="F2" s="134"/>
      <c r="G2" s="134"/>
      <c r="H2" s="135"/>
      <c r="I2" s="134"/>
      <c r="J2" s="7" t="s">
        <v>2</v>
      </c>
      <c r="K2" s="29"/>
      <c r="L2" s="29"/>
    </row>
    <row r="3" spans="1:12" ht="19.5" customHeight="1">
      <c r="A3" s="109" t="s">
        <v>31</v>
      </c>
      <c r="B3" s="109"/>
      <c r="C3" s="109"/>
      <c r="D3" s="109"/>
      <c r="E3" s="109"/>
      <c r="F3" s="163" t="s">
        <v>32</v>
      </c>
      <c r="G3" s="164" t="s">
        <v>130</v>
      </c>
      <c r="H3" s="162" t="s">
        <v>131</v>
      </c>
      <c r="I3" s="162" t="s">
        <v>132</v>
      </c>
      <c r="J3" s="162" t="s">
        <v>133</v>
      </c>
      <c r="K3" s="29"/>
      <c r="L3" s="29"/>
    </row>
    <row r="4" spans="1:12" ht="19.5" customHeight="1">
      <c r="A4" s="109" t="s">
        <v>42</v>
      </c>
      <c r="B4" s="109"/>
      <c r="C4" s="109"/>
      <c r="D4" s="162" t="s">
        <v>43</v>
      </c>
      <c r="E4" s="162" t="s">
        <v>134</v>
      </c>
      <c r="F4" s="163"/>
      <c r="G4" s="164"/>
      <c r="H4" s="162"/>
      <c r="I4" s="162"/>
      <c r="J4" s="162"/>
      <c r="K4" s="29"/>
      <c r="L4" s="29"/>
    </row>
    <row r="5" spans="1:12" ht="20.25" customHeight="1">
      <c r="A5" s="136" t="s">
        <v>52</v>
      </c>
      <c r="B5" s="136" t="s">
        <v>53</v>
      </c>
      <c r="C5" s="110" t="s">
        <v>54</v>
      </c>
      <c r="D5" s="162"/>
      <c r="E5" s="162"/>
      <c r="F5" s="163"/>
      <c r="G5" s="164"/>
      <c r="H5" s="162"/>
      <c r="I5" s="162"/>
      <c r="J5" s="162"/>
      <c r="K5" s="29"/>
      <c r="L5" s="29"/>
    </row>
    <row r="6" spans="1:10" ht="18.75" customHeight="1">
      <c r="A6" s="20"/>
      <c r="B6" s="21"/>
      <c r="C6" s="62"/>
      <c r="D6" s="20"/>
      <c r="E6" s="47" t="s">
        <v>55</v>
      </c>
      <c r="F6" s="64">
        <v>3658733</v>
      </c>
      <c r="G6" s="137">
        <f>SUM(G7:G62)</f>
        <v>3083805</v>
      </c>
      <c r="H6" s="137">
        <f>SUM(H7:H62)</f>
        <v>574928</v>
      </c>
      <c r="I6" s="137"/>
      <c r="J6" s="137"/>
    </row>
    <row r="7" spans="1:10" ht="18.75" customHeight="1">
      <c r="A7" s="66" t="s">
        <v>56</v>
      </c>
      <c r="B7" s="63" t="s">
        <v>57</v>
      </c>
      <c r="C7" s="63" t="s">
        <v>58</v>
      </c>
      <c r="D7" s="20">
        <v>753701</v>
      </c>
      <c r="E7" s="63" t="s">
        <v>59</v>
      </c>
      <c r="F7" s="64">
        <v>24500</v>
      </c>
      <c r="G7" s="16">
        <v>24500</v>
      </c>
      <c r="H7" s="138"/>
      <c r="I7" s="137"/>
      <c r="J7" s="137"/>
    </row>
    <row r="8" spans="1:10" ht="18.75" customHeight="1">
      <c r="A8" s="66" t="s">
        <v>56</v>
      </c>
      <c r="B8" s="63" t="s">
        <v>57</v>
      </c>
      <c r="C8" s="63" t="s">
        <v>60</v>
      </c>
      <c r="D8" s="20">
        <v>753701</v>
      </c>
      <c r="E8" s="63" t="s">
        <v>61</v>
      </c>
      <c r="F8" s="64">
        <v>2000</v>
      </c>
      <c r="G8" s="16">
        <v>2000</v>
      </c>
      <c r="H8" s="138"/>
      <c r="I8" s="137"/>
      <c r="J8" s="137"/>
    </row>
    <row r="9" spans="1:10" ht="18.75" customHeight="1">
      <c r="A9" s="66" t="s">
        <v>56</v>
      </c>
      <c r="B9" s="63" t="s">
        <v>62</v>
      </c>
      <c r="C9" s="63" t="s">
        <v>57</v>
      </c>
      <c r="D9" s="20">
        <v>753701</v>
      </c>
      <c r="E9" s="63" t="s">
        <v>63</v>
      </c>
      <c r="F9" s="64">
        <v>13204</v>
      </c>
      <c r="G9" s="16">
        <v>13204</v>
      </c>
      <c r="H9" s="138"/>
      <c r="I9" s="137"/>
      <c r="J9" s="137"/>
    </row>
    <row r="10" spans="1:10" ht="18.75" customHeight="1">
      <c r="A10" s="66" t="s">
        <v>56</v>
      </c>
      <c r="B10" s="63" t="s">
        <v>62</v>
      </c>
      <c r="C10" s="63" t="s">
        <v>57</v>
      </c>
      <c r="D10" s="20">
        <v>753701</v>
      </c>
      <c r="E10" s="63" t="s">
        <v>64</v>
      </c>
      <c r="F10" s="64">
        <v>5926</v>
      </c>
      <c r="G10" s="16">
        <v>5926</v>
      </c>
      <c r="H10" s="138"/>
      <c r="I10" s="137"/>
      <c r="J10" s="137"/>
    </row>
    <row r="11" spans="1:10" ht="18.75" customHeight="1">
      <c r="A11" s="66" t="s">
        <v>56</v>
      </c>
      <c r="B11" s="63" t="s">
        <v>62</v>
      </c>
      <c r="C11" s="63" t="s">
        <v>57</v>
      </c>
      <c r="D11" s="20">
        <v>753701</v>
      </c>
      <c r="E11" s="63" t="s">
        <v>65</v>
      </c>
      <c r="F11" s="64">
        <v>143000</v>
      </c>
      <c r="G11" s="16">
        <v>143000</v>
      </c>
      <c r="H11" s="138"/>
      <c r="I11" s="137"/>
      <c r="J11" s="137"/>
    </row>
    <row r="12" spans="1:10" ht="18.75" customHeight="1">
      <c r="A12" s="66" t="s">
        <v>56</v>
      </c>
      <c r="B12" s="63" t="s">
        <v>62</v>
      </c>
      <c r="C12" s="63" t="s">
        <v>57</v>
      </c>
      <c r="D12" s="20">
        <v>753701</v>
      </c>
      <c r="E12" s="63" t="s">
        <v>66</v>
      </c>
      <c r="F12" s="64">
        <v>10889</v>
      </c>
      <c r="G12" s="16">
        <v>10889</v>
      </c>
      <c r="H12" s="138"/>
      <c r="I12" s="137"/>
      <c r="J12" s="137"/>
    </row>
    <row r="13" spans="1:10" ht="18.75" customHeight="1">
      <c r="A13" s="66" t="s">
        <v>56</v>
      </c>
      <c r="B13" s="63" t="s">
        <v>62</v>
      </c>
      <c r="C13" s="63" t="s">
        <v>57</v>
      </c>
      <c r="D13" s="20">
        <v>753701</v>
      </c>
      <c r="E13" s="63" t="s">
        <v>67</v>
      </c>
      <c r="F13" s="64">
        <v>343452</v>
      </c>
      <c r="G13" s="16">
        <v>343452</v>
      </c>
      <c r="H13" s="138"/>
      <c r="I13" s="137"/>
      <c r="J13" s="137"/>
    </row>
    <row r="14" spans="1:10" ht="18.75" customHeight="1">
      <c r="A14" s="66" t="s">
        <v>56</v>
      </c>
      <c r="B14" s="63" t="s">
        <v>62</v>
      </c>
      <c r="C14" s="63" t="s">
        <v>57</v>
      </c>
      <c r="D14" s="20">
        <v>753701</v>
      </c>
      <c r="E14" s="63" t="s">
        <v>68</v>
      </c>
      <c r="F14" s="64">
        <v>436620</v>
      </c>
      <c r="G14" s="16">
        <v>436620</v>
      </c>
      <c r="H14" s="138"/>
      <c r="I14" s="137"/>
      <c r="J14" s="137"/>
    </row>
    <row r="15" spans="1:10" ht="18.75" customHeight="1">
      <c r="A15" s="66" t="s">
        <v>56</v>
      </c>
      <c r="B15" s="63" t="s">
        <v>62</v>
      </c>
      <c r="C15" s="63" t="s">
        <v>69</v>
      </c>
      <c r="D15" s="20">
        <v>753701</v>
      </c>
      <c r="E15" s="63" t="s">
        <v>70</v>
      </c>
      <c r="F15" s="64">
        <v>34200</v>
      </c>
      <c r="G15" s="16">
        <v>34200</v>
      </c>
      <c r="H15" s="138"/>
      <c r="I15" s="137"/>
      <c r="J15" s="137"/>
    </row>
    <row r="16" spans="1:10" ht="18.75" customHeight="1">
      <c r="A16" s="66" t="s">
        <v>56</v>
      </c>
      <c r="B16" s="63" t="s">
        <v>62</v>
      </c>
      <c r="C16" s="63" t="s">
        <v>69</v>
      </c>
      <c r="D16" s="20">
        <v>753701</v>
      </c>
      <c r="E16" s="63" t="s">
        <v>71</v>
      </c>
      <c r="F16" s="64">
        <v>11700</v>
      </c>
      <c r="G16" s="16">
        <v>11700</v>
      </c>
      <c r="H16" s="138"/>
      <c r="I16" s="137"/>
      <c r="J16" s="137"/>
    </row>
    <row r="17" spans="1:10" ht="18.75" customHeight="1">
      <c r="A17" s="66" t="s">
        <v>56</v>
      </c>
      <c r="B17" s="63" t="s">
        <v>62</v>
      </c>
      <c r="C17" s="63" t="s">
        <v>69</v>
      </c>
      <c r="D17" s="20">
        <v>753701</v>
      </c>
      <c r="E17" s="63" t="s">
        <v>72</v>
      </c>
      <c r="F17" s="64">
        <v>10000</v>
      </c>
      <c r="G17" s="16">
        <v>10000</v>
      </c>
      <c r="H17" s="138"/>
      <c r="I17" s="137"/>
      <c r="J17" s="137"/>
    </row>
    <row r="18" spans="1:10" ht="18.75" customHeight="1">
      <c r="A18" s="66" t="s">
        <v>56</v>
      </c>
      <c r="B18" s="63" t="s">
        <v>62</v>
      </c>
      <c r="C18" s="63" t="s">
        <v>69</v>
      </c>
      <c r="D18" s="20">
        <v>753701</v>
      </c>
      <c r="E18" s="63" t="s">
        <v>73</v>
      </c>
      <c r="F18" s="64">
        <v>6480</v>
      </c>
      <c r="G18" s="16">
        <v>6480</v>
      </c>
      <c r="H18" s="138"/>
      <c r="I18" s="137"/>
      <c r="J18" s="137"/>
    </row>
    <row r="19" spans="1:10" ht="18.75" customHeight="1">
      <c r="A19" s="66" t="s">
        <v>56</v>
      </c>
      <c r="B19" s="63" t="s">
        <v>62</v>
      </c>
      <c r="C19" s="63" t="s">
        <v>69</v>
      </c>
      <c r="D19" s="20">
        <v>753701</v>
      </c>
      <c r="E19" s="63" t="s">
        <v>74</v>
      </c>
      <c r="F19" s="64">
        <v>30000</v>
      </c>
      <c r="G19" s="16">
        <v>30000</v>
      </c>
      <c r="H19" s="138"/>
      <c r="I19" s="137"/>
      <c r="J19" s="137"/>
    </row>
    <row r="20" spans="1:10" ht="18.75" customHeight="1">
      <c r="A20" s="66" t="s">
        <v>56</v>
      </c>
      <c r="B20" s="69" t="s">
        <v>62</v>
      </c>
      <c r="C20" s="69" t="s">
        <v>69</v>
      </c>
      <c r="D20" s="69" t="s">
        <v>75</v>
      </c>
      <c r="E20" s="47" t="s">
        <v>76</v>
      </c>
      <c r="F20" s="64">
        <v>20000</v>
      </c>
      <c r="G20" s="76"/>
      <c r="H20" s="138">
        <v>20000</v>
      </c>
      <c r="I20" s="137"/>
      <c r="J20" s="137"/>
    </row>
    <row r="21" spans="1:10" ht="18.75" customHeight="1">
      <c r="A21" s="66" t="s">
        <v>56</v>
      </c>
      <c r="B21" s="69" t="s">
        <v>62</v>
      </c>
      <c r="C21" s="69" t="s">
        <v>69</v>
      </c>
      <c r="D21" s="20">
        <v>753701</v>
      </c>
      <c r="E21" s="47" t="s">
        <v>77</v>
      </c>
      <c r="F21" s="64">
        <v>5000</v>
      </c>
      <c r="G21" s="76"/>
      <c r="H21" s="138">
        <v>5000</v>
      </c>
      <c r="I21" s="137"/>
      <c r="J21" s="137"/>
    </row>
    <row r="22" spans="1:10" ht="18.75" customHeight="1">
      <c r="A22" s="66" t="s">
        <v>56</v>
      </c>
      <c r="B22" s="69" t="s">
        <v>78</v>
      </c>
      <c r="C22" s="69" t="s">
        <v>69</v>
      </c>
      <c r="D22" s="20">
        <v>753701</v>
      </c>
      <c r="E22" s="47" t="s">
        <v>79</v>
      </c>
      <c r="F22" s="64">
        <v>2000</v>
      </c>
      <c r="G22" s="76"/>
      <c r="H22" s="138">
        <v>2000</v>
      </c>
      <c r="I22" s="137"/>
      <c r="J22" s="137"/>
    </row>
    <row r="23" spans="1:10" ht="18.75" customHeight="1">
      <c r="A23" s="70">
        <v>207</v>
      </c>
      <c r="B23" s="71" t="s">
        <v>57</v>
      </c>
      <c r="C23" s="71" t="s">
        <v>57</v>
      </c>
      <c r="D23" s="20">
        <v>753701</v>
      </c>
      <c r="E23" s="47" t="s">
        <v>80</v>
      </c>
      <c r="F23" s="64">
        <v>11000</v>
      </c>
      <c r="G23" s="16">
        <v>11000</v>
      </c>
      <c r="H23" s="138"/>
      <c r="I23" s="137"/>
      <c r="J23" s="137"/>
    </row>
    <row r="24" spans="1:10" ht="18.75" customHeight="1">
      <c r="A24" s="70">
        <v>207</v>
      </c>
      <c r="B24" s="71" t="s">
        <v>57</v>
      </c>
      <c r="C24" s="71" t="s">
        <v>57</v>
      </c>
      <c r="D24" s="20">
        <v>753701</v>
      </c>
      <c r="E24" s="47" t="s">
        <v>81</v>
      </c>
      <c r="F24" s="64">
        <v>384</v>
      </c>
      <c r="G24" s="16">
        <v>384</v>
      </c>
      <c r="H24" s="138"/>
      <c r="I24" s="137"/>
      <c r="J24" s="137"/>
    </row>
    <row r="25" spans="1:10" ht="18.75" customHeight="1">
      <c r="A25" s="70">
        <v>207</v>
      </c>
      <c r="B25" s="71" t="s">
        <v>57</v>
      </c>
      <c r="C25" s="71" t="s">
        <v>57</v>
      </c>
      <c r="D25" s="20">
        <v>753701</v>
      </c>
      <c r="E25" s="47" t="s">
        <v>82</v>
      </c>
      <c r="F25" s="64">
        <v>23988</v>
      </c>
      <c r="G25" s="16">
        <v>23988</v>
      </c>
      <c r="H25" s="138"/>
      <c r="I25" s="137"/>
      <c r="J25" s="137"/>
    </row>
    <row r="26" spans="1:10" ht="18.75" customHeight="1">
      <c r="A26" s="70">
        <v>207</v>
      </c>
      <c r="B26" s="71" t="s">
        <v>57</v>
      </c>
      <c r="C26" s="71" t="s">
        <v>57</v>
      </c>
      <c r="D26" s="20">
        <v>753701</v>
      </c>
      <c r="E26" s="47" t="s">
        <v>83</v>
      </c>
      <c r="F26" s="64">
        <v>23784</v>
      </c>
      <c r="G26" s="16">
        <v>23784</v>
      </c>
      <c r="H26" s="138"/>
      <c r="I26" s="137"/>
      <c r="J26" s="137"/>
    </row>
    <row r="27" spans="1:10" ht="18.75" customHeight="1">
      <c r="A27" s="70">
        <v>207</v>
      </c>
      <c r="B27" s="71" t="s">
        <v>57</v>
      </c>
      <c r="C27" s="71" t="s">
        <v>57</v>
      </c>
      <c r="D27" s="20">
        <v>753701</v>
      </c>
      <c r="E27" s="47" t="s">
        <v>84</v>
      </c>
      <c r="F27" s="64">
        <v>5340</v>
      </c>
      <c r="G27" s="16">
        <v>5340</v>
      </c>
      <c r="H27" s="138"/>
      <c r="I27" s="137"/>
      <c r="J27" s="137"/>
    </row>
    <row r="28" spans="1:10" ht="18.75" customHeight="1">
      <c r="A28" s="70">
        <v>207</v>
      </c>
      <c r="B28" s="71" t="s">
        <v>57</v>
      </c>
      <c r="C28" s="71" t="s">
        <v>85</v>
      </c>
      <c r="D28" s="20">
        <v>753701</v>
      </c>
      <c r="E28" s="100" t="s">
        <v>86</v>
      </c>
      <c r="F28" s="64">
        <v>4046</v>
      </c>
      <c r="G28" s="16">
        <v>4046</v>
      </c>
      <c r="H28" s="138"/>
      <c r="I28" s="137"/>
      <c r="J28" s="137"/>
    </row>
    <row r="29" spans="1:10" ht="18.75" customHeight="1">
      <c r="A29" s="66" t="s">
        <v>87</v>
      </c>
      <c r="B29" s="69" t="s">
        <v>57</v>
      </c>
      <c r="C29" s="69" t="s">
        <v>88</v>
      </c>
      <c r="D29" s="20">
        <v>753701</v>
      </c>
      <c r="E29" s="47" t="s">
        <v>89</v>
      </c>
      <c r="F29" s="64">
        <v>6000</v>
      </c>
      <c r="G29" s="137"/>
      <c r="H29" s="138">
        <v>6000</v>
      </c>
      <c r="I29" s="137"/>
      <c r="J29" s="137"/>
    </row>
    <row r="30" spans="1:10" ht="18.75" customHeight="1">
      <c r="A30" s="70">
        <v>207</v>
      </c>
      <c r="B30" s="71" t="s">
        <v>58</v>
      </c>
      <c r="C30" s="71" t="s">
        <v>57</v>
      </c>
      <c r="D30" s="20">
        <v>753701</v>
      </c>
      <c r="E30" s="100" t="s">
        <v>90</v>
      </c>
      <c r="F30" s="64">
        <v>33000</v>
      </c>
      <c r="G30" s="16">
        <v>33000</v>
      </c>
      <c r="H30" s="138"/>
      <c r="I30" s="137"/>
      <c r="J30" s="137"/>
    </row>
    <row r="31" spans="1:10" ht="18.75" customHeight="1">
      <c r="A31" s="70">
        <v>207</v>
      </c>
      <c r="B31" s="71" t="s">
        <v>58</v>
      </c>
      <c r="C31" s="71" t="s">
        <v>57</v>
      </c>
      <c r="D31" s="20">
        <v>753701</v>
      </c>
      <c r="E31" s="100" t="s">
        <v>91</v>
      </c>
      <c r="F31" s="64">
        <v>1588</v>
      </c>
      <c r="G31" s="16">
        <v>1588</v>
      </c>
      <c r="H31" s="138"/>
      <c r="I31" s="137"/>
      <c r="J31" s="137"/>
    </row>
    <row r="32" spans="1:10" ht="18.75" customHeight="1">
      <c r="A32" s="70">
        <v>207</v>
      </c>
      <c r="B32" s="71" t="s">
        <v>58</v>
      </c>
      <c r="C32" s="71" t="s">
        <v>57</v>
      </c>
      <c r="D32" s="20">
        <v>753701</v>
      </c>
      <c r="E32" s="100" t="s">
        <v>92</v>
      </c>
      <c r="F32" s="64">
        <v>82500</v>
      </c>
      <c r="G32" s="16">
        <v>82500</v>
      </c>
      <c r="H32" s="138"/>
      <c r="I32" s="137"/>
      <c r="J32" s="137"/>
    </row>
    <row r="33" spans="1:10" ht="18.75" customHeight="1">
      <c r="A33" s="70">
        <v>207</v>
      </c>
      <c r="B33" s="71" t="s">
        <v>58</v>
      </c>
      <c r="C33" s="71" t="s">
        <v>57</v>
      </c>
      <c r="D33" s="20">
        <v>753701</v>
      </c>
      <c r="E33" s="100" t="s">
        <v>93</v>
      </c>
      <c r="F33" s="64">
        <v>77316</v>
      </c>
      <c r="G33" s="16">
        <v>77316</v>
      </c>
      <c r="H33" s="138"/>
      <c r="I33" s="137"/>
      <c r="J33" s="137"/>
    </row>
    <row r="34" spans="1:10" ht="18.75" customHeight="1">
      <c r="A34" s="70">
        <v>207</v>
      </c>
      <c r="B34" s="71" t="s">
        <v>58</v>
      </c>
      <c r="C34" s="71" t="s">
        <v>57</v>
      </c>
      <c r="D34" s="20">
        <v>753701</v>
      </c>
      <c r="E34" s="100" t="s">
        <v>94</v>
      </c>
      <c r="F34" s="64">
        <v>16020</v>
      </c>
      <c r="G34" s="16">
        <v>16020</v>
      </c>
      <c r="H34" s="138"/>
      <c r="I34" s="137"/>
      <c r="J34" s="137"/>
    </row>
    <row r="35" spans="1:10" ht="18.75" customHeight="1">
      <c r="A35" s="70">
        <v>207</v>
      </c>
      <c r="B35" s="71" t="s">
        <v>58</v>
      </c>
      <c r="C35" s="71" t="s">
        <v>69</v>
      </c>
      <c r="D35" s="20">
        <v>753701</v>
      </c>
      <c r="E35" s="100" t="s">
        <v>95</v>
      </c>
      <c r="F35" s="64">
        <v>8092</v>
      </c>
      <c r="G35" s="16">
        <v>8092</v>
      </c>
      <c r="H35" s="138"/>
      <c r="I35" s="137"/>
      <c r="J35" s="137"/>
    </row>
    <row r="36" spans="1:10" ht="18.75" customHeight="1">
      <c r="A36" s="70">
        <v>208</v>
      </c>
      <c r="B36" s="71" t="s">
        <v>96</v>
      </c>
      <c r="C36" s="71" t="s">
        <v>96</v>
      </c>
      <c r="D36" s="20">
        <v>753701</v>
      </c>
      <c r="E36" s="100" t="s">
        <v>97</v>
      </c>
      <c r="F36" s="64">
        <v>186105</v>
      </c>
      <c r="G36" s="16">
        <v>186105</v>
      </c>
      <c r="H36" s="138"/>
      <c r="I36" s="137"/>
      <c r="J36" s="137"/>
    </row>
    <row r="37" spans="1:10" ht="18.75" customHeight="1">
      <c r="A37" s="70">
        <v>208</v>
      </c>
      <c r="B37" s="71" t="s">
        <v>60</v>
      </c>
      <c r="C37" s="71" t="s">
        <v>96</v>
      </c>
      <c r="D37" s="20">
        <v>753701</v>
      </c>
      <c r="E37" s="100" t="s">
        <v>98</v>
      </c>
      <c r="F37" s="64">
        <v>64182</v>
      </c>
      <c r="G37" s="16">
        <v>64182</v>
      </c>
      <c r="H37" s="138"/>
      <c r="I37" s="137"/>
      <c r="J37" s="137"/>
    </row>
    <row r="38" spans="1:10" ht="18.75" customHeight="1">
      <c r="A38" s="70">
        <v>210</v>
      </c>
      <c r="B38" s="71" t="s">
        <v>57</v>
      </c>
      <c r="C38" s="71" t="s">
        <v>57</v>
      </c>
      <c r="D38" s="20">
        <v>753701</v>
      </c>
      <c r="E38" s="100" t="s">
        <v>99</v>
      </c>
      <c r="F38" s="64">
        <v>11000</v>
      </c>
      <c r="G38" s="16">
        <v>11000</v>
      </c>
      <c r="H38" s="138"/>
      <c r="I38" s="137"/>
      <c r="J38" s="137"/>
    </row>
    <row r="39" spans="1:10" ht="18.75" customHeight="1">
      <c r="A39" s="70">
        <v>210</v>
      </c>
      <c r="B39" s="71" t="s">
        <v>57</v>
      </c>
      <c r="C39" s="71" t="s">
        <v>57</v>
      </c>
      <c r="D39" s="20">
        <v>753701</v>
      </c>
      <c r="E39" s="100" t="s">
        <v>100</v>
      </c>
      <c r="F39" s="64">
        <v>352</v>
      </c>
      <c r="G39" s="16">
        <v>352</v>
      </c>
      <c r="H39" s="138"/>
      <c r="I39" s="137"/>
      <c r="J39" s="137"/>
    </row>
    <row r="40" spans="1:10" ht="18.75" customHeight="1">
      <c r="A40" s="70">
        <v>210</v>
      </c>
      <c r="B40" s="71" t="s">
        <v>57</v>
      </c>
      <c r="C40" s="71" t="s">
        <v>57</v>
      </c>
      <c r="D40" s="20">
        <v>753701</v>
      </c>
      <c r="E40" s="100" t="s">
        <v>101</v>
      </c>
      <c r="F40" s="64">
        <v>21972</v>
      </c>
      <c r="G40" s="16">
        <v>21972</v>
      </c>
      <c r="H40" s="138"/>
      <c r="I40" s="137"/>
      <c r="J40" s="137"/>
    </row>
    <row r="41" spans="1:10" ht="20.25" customHeight="1">
      <c r="A41" s="70">
        <v>210</v>
      </c>
      <c r="B41" s="71" t="s">
        <v>57</v>
      </c>
      <c r="C41" s="71" t="s">
        <v>57</v>
      </c>
      <c r="D41" s="20">
        <v>753701</v>
      </c>
      <c r="E41" s="100" t="s">
        <v>102</v>
      </c>
      <c r="F41" s="64">
        <v>27960</v>
      </c>
      <c r="G41" s="16">
        <v>27960</v>
      </c>
      <c r="H41" s="138"/>
      <c r="I41" s="137"/>
      <c r="J41" s="137"/>
    </row>
    <row r="42" spans="1:10" ht="20.25" customHeight="1">
      <c r="A42" s="70">
        <v>210</v>
      </c>
      <c r="B42" s="71" t="s">
        <v>103</v>
      </c>
      <c r="C42" s="71" t="s">
        <v>104</v>
      </c>
      <c r="D42" s="20">
        <v>753701</v>
      </c>
      <c r="E42" s="100" t="s">
        <v>105</v>
      </c>
      <c r="F42" s="64">
        <v>20230</v>
      </c>
      <c r="G42" s="16">
        <v>20230</v>
      </c>
      <c r="H42" s="138"/>
      <c r="I42" s="137"/>
      <c r="J42" s="137"/>
    </row>
    <row r="43" spans="1:10" ht="20.25" customHeight="1">
      <c r="A43" s="70">
        <v>210</v>
      </c>
      <c r="B43" s="71" t="s">
        <v>78</v>
      </c>
      <c r="C43" s="71" t="s">
        <v>57</v>
      </c>
      <c r="D43" s="20">
        <v>753701</v>
      </c>
      <c r="E43" s="100" t="s">
        <v>106</v>
      </c>
      <c r="F43" s="64">
        <v>7329</v>
      </c>
      <c r="G43" s="16">
        <v>7329</v>
      </c>
      <c r="H43" s="138"/>
      <c r="I43" s="137"/>
      <c r="J43" s="137"/>
    </row>
    <row r="44" spans="1:10" ht="20.25" customHeight="1">
      <c r="A44" s="70">
        <v>210</v>
      </c>
      <c r="B44" s="71" t="s">
        <v>78</v>
      </c>
      <c r="C44" s="71" t="s">
        <v>57</v>
      </c>
      <c r="D44" s="20">
        <v>753701</v>
      </c>
      <c r="E44" s="100" t="s">
        <v>107</v>
      </c>
      <c r="F44" s="64">
        <v>69789</v>
      </c>
      <c r="G44" s="16">
        <v>69789</v>
      </c>
      <c r="H44" s="138"/>
      <c r="I44" s="137"/>
      <c r="J44" s="137"/>
    </row>
    <row r="45" spans="1:10" ht="20.25" customHeight="1">
      <c r="A45" s="66" t="s">
        <v>108</v>
      </c>
      <c r="B45" s="69" t="s">
        <v>96</v>
      </c>
      <c r="C45" s="69" t="s">
        <v>57</v>
      </c>
      <c r="D45" s="20">
        <v>753701</v>
      </c>
      <c r="E45" s="47" t="s">
        <v>109</v>
      </c>
      <c r="F45" s="64">
        <v>30000</v>
      </c>
      <c r="G45" s="76"/>
      <c r="H45" s="138">
        <v>30000</v>
      </c>
      <c r="I45" s="137"/>
      <c r="J45" s="137"/>
    </row>
    <row r="46" spans="1:10" ht="20.25" customHeight="1">
      <c r="A46" s="66" t="s">
        <v>110</v>
      </c>
      <c r="B46" s="69" t="s">
        <v>57</v>
      </c>
      <c r="C46" s="69" t="s">
        <v>111</v>
      </c>
      <c r="D46" s="20">
        <v>753701</v>
      </c>
      <c r="E46" s="47" t="s">
        <v>112</v>
      </c>
      <c r="F46" s="64">
        <v>6000</v>
      </c>
      <c r="G46" s="76"/>
      <c r="H46" s="138">
        <v>6000</v>
      </c>
      <c r="I46" s="137"/>
      <c r="J46" s="137"/>
    </row>
    <row r="47" spans="1:10" ht="20.25" customHeight="1">
      <c r="A47" s="66" t="s">
        <v>110</v>
      </c>
      <c r="B47" s="69" t="s">
        <v>96</v>
      </c>
      <c r="C47" s="69" t="s">
        <v>96</v>
      </c>
      <c r="D47" s="20">
        <v>753701</v>
      </c>
      <c r="E47" s="47" t="s">
        <v>113</v>
      </c>
      <c r="F47" s="64">
        <v>225328</v>
      </c>
      <c r="G47" s="76"/>
      <c r="H47" s="16">
        <v>225328</v>
      </c>
      <c r="I47" s="137"/>
      <c r="J47" s="137"/>
    </row>
    <row r="48" spans="1:10" ht="20.25" customHeight="1">
      <c r="A48" s="66" t="s">
        <v>110</v>
      </c>
      <c r="B48" s="69" t="s">
        <v>96</v>
      </c>
      <c r="C48" s="69" t="s">
        <v>88</v>
      </c>
      <c r="D48" s="20">
        <v>753701</v>
      </c>
      <c r="E48" s="47" t="s">
        <v>114</v>
      </c>
      <c r="F48" s="64">
        <v>20000</v>
      </c>
      <c r="G48" s="76"/>
      <c r="H48" s="16">
        <v>20000</v>
      </c>
      <c r="I48" s="137"/>
      <c r="J48" s="137"/>
    </row>
    <row r="49" spans="1:10" ht="20.25" customHeight="1">
      <c r="A49" s="66" t="s">
        <v>110</v>
      </c>
      <c r="B49" s="69" t="s">
        <v>96</v>
      </c>
      <c r="C49" s="69" t="s">
        <v>88</v>
      </c>
      <c r="D49" s="20">
        <v>753701</v>
      </c>
      <c r="E49" s="47" t="s">
        <v>115</v>
      </c>
      <c r="F49" s="64">
        <v>20000</v>
      </c>
      <c r="G49" s="76"/>
      <c r="H49" s="16">
        <v>20000</v>
      </c>
      <c r="I49" s="137"/>
      <c r="J49" s="137"/>
    </row>
    <row r="50" spans="1:10" ht="20.25" customHeight="1">
      <c r="A50" s="69" t="s">
        <v>110</v>
      </c>
      <c r="B50" s="69" t="s">
        <v>96</v>
      </c>
      <c r="C50" s="69" t="s">
        <v>88</v>
      </c>
      <c r="D50" s="20">
        <v>753701</v>
      </c>
      <c r="E50" s="47" t="s">
        <v>116</v>
      </c>
      <c r="F50" s="139">
        <v>40000</v>
      </c>
      <c r="G50" s="76"/>
      <c r="H50" s="72">
        <v>40000</v>
      </c>
      <c r="I50" s="137"/>
      <c r="J50" s="137"/>
    </row>
    <row r="51" spans="1:10" ht="20.25" customHeight="1">
      <c r="A51" s="69" t="s">
        <v>110</v>
      </c>
      <c r="B51" s="69" t="s">
        <v>96</v>
      </c>
      <c r="C51" s="69" t="s">
        <v>88</v>
      </c>
      <c r="D51" s="20">
        <v>753701</v>
      </c>
      <c r="E51" s="47" t="s">
        <v>117</v>
      </c>
      <c r="F51" s="139">
        <v>8400</v>
      </c>
      <c r="G51" s="76"/>
      <c r="H51" s="72">
        <v>8400</v>
      </c>
      <c r="I51" s="137"/>
      <c r="J51" s="137"/>
    </row>
    <row r="52" spans="1:10" ht="20.25" customHeight="1">
      <c r="A52" s="69" t="s">
        <v>110</v>
      </c>
      <c r="B52" s="69" t="s">
        <v>96</v>
      </c>
      <c r="C52" s="69" t="s">
        <v>88</v>
      </c>
      <c r="D52" s="20">
        <v>753701</v>
      </c>
      <c r="E52" s="47" t="s">
        <v>118</v>
      </c>
      <c r="F52" s="139">
        <v>7200</v>
      </c>
      <c r="G52" s="76"/>
      <c r="H52" s="72">
        <v>7200</v>
      </c>
      <c r="I52" s="137"/>
      <c r="J52" s="137"/>
    </row>
    <row r="53" spans="1:10" ht="20.25" customHeight="1">
      <c r="A53" s="69" t="s">
        <v>110</v>
      </c>
      <c r="B53" s="69" t="s">
        <v>96</v>
      </c>
      <c r="C53" s="69" t="s">
        <v>88</v>
      </c>
      <c r="D53" s="20">
        <v>753701</v>
      </c>
      <c r="E53" s="47" t="s">
        <v>119</v>
      </c>
      <c r="F53" s="139">
        <v>50000</v>
      </c>
      <c r="G53" s="76"/>
      <c r="H53" s="72">
        <v>50000</v>
      </c>
      <c r="I53" s="137"/>
      <c r="J53" s="137"/>
    </row>
    <row r="54" spans="1:10" ht="20.25" customHeight="1">
      <c r="A54" s="69" t="s">
        <v>110</v>
      </c>
      <c r="B54" s="69" t="s">
        <v>96</v>
      </c>
      <c r="C54" s="69" t="s">
        <v>88</v>
      </c>
      <c r="D54" s="20">
        <v>753701</v>
      </c>
      <c r="E54" s="47" t="s">
        <v>120</v>
      </c>
      <c r="F54" s="139">
        <v>80400</v>
      </c>
      <c r="G54" s="76"/>
      <c r="H54" s="72">
        <v>80400</v>
      </c>
      <c r="I54" s="137"/>
      <c r="J54" s="137"/>
    </row>
    <row r="55" spans="1:10" ht="20.25" customHeight="1">
      <c r="A55" s="69" t="s">
        <v>110</v>
      </c>
      <c r="B55" s="69" t="s">
        <v>96</v>
      </c>
      <c r="C55" s="69" t="s">
        <v>88</v>
      </c>
      <c r="D55" s="20">
        <v>753701</v>
      </c>
      <c r="E55" s="47" t="s">
        <v>121</v>
      </c>
      <c r="F55" s="139">
        <v>39600</v>
      </c>
      <c r="G55" s="76"/>
      <c r="H55" s="72">
        <v>39600</v>
      </c>
      <c r="I55" s="137"/>
      <c r="J55" s="137"/>
    </row>
    <row r="56" spans="1:10" ht="20.25" customHeight="1">
      <c r="A56" s="69" t="s">
        <v>110</v>
      </c>
      <c r="B56" s="69" t="s">
        <v>96</v>
      </c>
      <c r="C56" s="69" t="s">
        <v>88</v>
      </c>
      <c r="D56" s="20">
        <v>753701</v>
      </c>
      <c r="E56" s="47" t="s">
        <v>122</v>
      </c>
      <c r="F56" s="139">
        <v>15000</v>
      </c>
      <c r="G56" s="76"/>
      <c r="H56" s="72">
        <v>15000</v>
      </c>
      <c r="I56" s="137"/>
      <c r="J56" s="137"/>
    </row>
    <row r="57" spans="1:10" ht="20.25" customHeight="1">
      <c r="A57" s="70">
        <v>213</v>
      </c>
      <c r="B57" s="71" t="s">
        <v>103</v>
      </c>
      <c r="C57" s="71" t="s">
        <v>96</v>
      </c>
      <c r="D57" s="20">
        <v>753701</v>
      </c>
      <c r="E57" s="100" t="s">
        <v>123</v>
      </c>
      <c r="F57" s="64">
        <v>17328</v>
      </c>
      <c r="G57" s="16">
        <v>17328</v>
      </c>
      <c r="H57" s="16"/>
      <c r="I57" s="137"/>
      <c r="J57" s="137"/>
    </row>
    <row r="58" spans="1:10" ht="20.25" customHeight="1">
      <c r="A58" s="70">
        <v>213</v>
      </c>
      <c r="B58" s="71" t="s">
        <v>103</v>
      </c>
      <c r="C58" s="71" t="s">
        <v>96</v>
      </c>
      <c r="D58" s="20">
        <v>753701</v>
      </c>
      <c r="E58" s="100" t="s">
        <v>124</v>
      </c>
      <c r="F58" s="64">
        <v>76840</v>
      </c>
      <c r="G58" s="16">
        <v>76840</v>
      </c>
      <c r="H58" s="16"/>
      <c r="I58" s="137"/>
      <c r="J58" s="137"/>
    </row>
    <row r="59" spans="1:10" ht="20.25" customHeight="1">
      <c r="A59" s="70">
        <v>213</v>
      </c>
      <c r="B59" s="71" t="s">
        <v>103</v>
      </c>
      <c r="C59" s="71" t="s">
        <v>96</v>
      </c>
      <c r="D59" s="20">
        <v>753701</v>
      </c>
      <c r="E59" s="100" t="s">
        <v>125</v>
      </c>
      <c r="F59" s="64">
        <v>619560</v>
      </c>
      <c r="G59" s="16">
        <v>619560</v>
      </c>
      <c r="H59" s="16"/>
      <c r="I59" s="137"/>
      <c r="J59" s="137"/>
    </row>
    <row r="60" spans="1:10" ht="20.25" customHeight="1">
      <c r="A60" s="70">
        <v>213</v>
      </c>
      <c r="B60" s="71" t="s">
        <v>103</v>
      </c>
      <c r="C60" s="71" t="s">
        <v>96</v>
      </c>
      <c r="D60" s="16">
        <v>753701</v>
      </c>
      <c r="E60" s="100" t="s">
        <v>126</v>
      </c>
      <c r="F60" s="15">
        <v>540000</v>
      </c>
      <c r="G60" s="16">
        <v>540000</v>
      </c>
      <c r="H60" s="16"/>
      <c r="I60" s="137"/>
      <c r="J60" s="137"/>
    </row>
    <row r="61" spans="1:10" ht="20.25" customHeight="1">
      <c r="A61" s="70">
        <v>213</v>
      </c>
      <c r="B61" s="71" t="s">
        <v>103</v>
      </c>
      <c r="C61" s="71" t="s">
        <v>96</v>
      </c>
      <c r="D61" s="16">
        <v>753701</v>
      </c>
      <c r="E61" s="100" t="s">
        <v>127</v>
      </c>
      <c r="F61" s="15">
        <v>5500</v>
      </c>
      <c r="G61" s="16">
        <v>5500</v>
      </c>
      <c r="H61" s="16"/>
      <c r="I61" s="137"/>
      <c r="J61" s="137"/>
    </row>
    <row r="62" spans="1:10" ht="20.25" customHeight="1">
      <c r="A62" s="70">
        <v>221</v>
      </c>
      <c r="B62" s="71" t="s">
        <v>69</v>
      </c>
      <c r="C62" s="71" t="s">
        <v>57</v>
      </c>
      <c r="D62" s="16">
        <v>753701</v>
      </c>
      <c r="E62" s="100" t="s">
        <v>128</v>
      </c>
      <c r="F62" s="15">
        <v>56629</v>
      </c>
      <c r="G62" s="16">
        <v>56629</v>
      </c>
      <c r="H62" s="16"/>
      <c r="I62" s="137"/>
      <c r="J62" s="137"/>
    </row>
  </sheetData>
  <sheetProtection/>
  <mergeCells count="8">
    <mergeCell ref="A1:J1"/>
    <mergeCell ref="D4:D5"/>
    <mergeCell ref="E4:E5"/>
    <mergeCell ref="F3:F5"/>
    <mergeCell ref="G3:G5"/>
    <mergeCell ref="H3:H5"/>
    <mergeCell ref="I3:I5"/>
    <mergeCell ref="J3:J5"/>
  </mergeCells>
  <printOptions/>
  <pageMargins left="0.59" right="0.51" top="0.79" bottom="0.63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115" zoomScaleSheetLayoutView="115" zoomScalePageLayoutView="0" workbookViewId="0" topLeftCell="A3">
      <selection activeCell="E12" sqref="E12"/>
    </sheetView>
  </sheetViews>
  <sheetFormatPr defaultColWidth="6.875" defaultRowHeight="20.25" customHeight="1"/>
  <cols>
    <col min="1" max="1" width="31.00390625" style="1" customWidth="1"/>
    <col min="2" max="2" width="18.625" style="1" customWidth="1"/>
    <col min="3" max="3" width="23.50390625" style="1" customWidth="1"/>
    <col min="4" max="5" width="12.25390625" style="1" customWidth="1"/>
    <col min="6" max="6" width="8.75390625" style="1" customWidth="1"/>
    <col min="7" max="7" width="9.625" style="1" customWidth="1"/>
    <col min="8" max="8" width="10.00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spans="1:34" ht="20.25" customHeight="1">
      <c r="A1" s="155" t="s">
        <v>135</v>
      </c>
      <c r="B1" s="155"/>
      <c r="C1" s="155"/>
      <c r="D1" s="155"/>
      <c r="E1" s="155"/>
      <c r="F1" s="155"/>
      <c r="G1" s="155"/>
      <c r="H1" s="155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1:34" ht="20.25" customHeight="1">
      <c r="A2" s="108"/>
      <c r="B2" s="108"/>
      <c r="C2" s="36"/>
      <c r="D2" s="36"/>
      <c r="E2" s="36"/>
      <c r="F2" s="36"/>
      <c r="G2" s="36"/>
      <c r="H2" s="7" t="s">
        <v>2</v>
      </c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</row>
    <row r="3" spans="1:34" ht="20.25" customHeight="1">
      <c r="A3" s="109" t="s">
        <v>3</v>
      </c>
      <c r="B3" s="109"/>
      <c r="C3" s="109" t="s">
        <v>4</v>
      </c>
      <c r="D3" s="109"/>
      <c r="E3" s="109"/>
      <c r="F3" s="109"/>
      <c r="G3" s="109"/>
      <c r="H3" s="109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</row>
    <row r="4" spans="1:34" ht="37.5" customHeight="1">
      <c r="A4" s="110" t="s">
        <v>5</v>
      </c>
      <c r="B4" s="111" t="s">
        <v>136</v>
      </c>
      <c r="C4" s="110" t="s">
        <v>5</v>
      </c>
      <c r="D4" s="110" t="s">
        <v>32</v>
      </c>
      <c r="E4" s="111" t="s">
        <v>137</v>
      </c>
      <c r="F4" s="112" t="s">
        <v>138</v>
      </c>
      <c r="G4" s="110" t="s">
        <v>139</v>
      </c>
      <c r="H4" s="112" t="s">
        <v>140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</row>
    <row r="5" spans="1:34" ht="24.75" customHeight="1">
      <c r="A5" s="113" t="s">
        <v>141</v>
      </c>
      <c r="B5" s="114">
        <v>3658733</v>
      </c>
      <c r="C5" s="115" t="s">
        <v>142</v>
      </c>
      <c r="D5" s="114">
        <v>3658733</v>
      </c>
      <c r="E5" s="114">
        <v>3658733</v>
      </c>
      <c r="F5" s="114"/>
      <c r="G5" s="114"/>
      <c r="H5" s="114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</row>
    <row r="6" spans="1:34" ht="24.75" customHeight="1">
      <c r="A6" s="113" t="s">
        <v>143</v>
      </c>
      <c r="B6" s="114">
        <v>3658733</v>
      </c>
      <c r="C6" s="115" t="s">
        <v>8</v>
      </c>
      <c r="D6" s="116">
        <v>1098971</v>
      </c>
      <c r="E6" s="117">
        <v>1098971</v>
      </c>
      <c r="F6" s="117"/>
      <c r="G6" s="117"/>
      <c r="H6" s="114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ht="24.75" customHeight="1">
      <c r="A7" s="113" t="s">
        <v>144</v>
      </c>
      <c r="B7" s="114"/>
      <c r="C7" s="115" t="s">
        <v>10</v>
      </c>
      <c r="D7" s="116">
        <v>293058</v>
      </c>
      <c r="E7" s="117">
        <v>293058</v>
      </c>
      <c r="F7" s="117"/>
      <c r="G7" s="117"/>
      <c r="H7" s="114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4" ht="24.75" customHeight="1">
      <c r="A8" s="113" t="s">
        <v>145</v>
      </c>
      <c r="B8" s="118"/>
      <c r="C8" s="115" t="s">
        <v>12</v>
      </c>
      <c r="D8" s="116">
        <v>250287</v>
      </c>
      <c r="E8" s="117">
        <v>250287</v>
      </c>
      <c r="F8" s="117"/>
      <c r="G8" s="117"/>
      <c r="H8" s="114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</row>
    <row r="9" spans="1:34" ht="24.75" customHeight="1">
      <c r="A9" s="113" t="s">
        <v>146</v>
      </c>
      <c r="B9" s="119"/>
      <c r="C9" s="115" t="s">
        <v>14</v>
      </c>
      <c r="D9" s="116">
        <v>158632</v>
      </c>
      <c r="E9" s="117">
        <v>158632</v>
      </c>
      <c r="F9" s="117"/>
      <c r="G9" s="117"/>
      <c r="H9" s="114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ht="24.75" customHeight="1">
      <c r="A10" s="113" t="s">
        <v>143</v>
      </c>
      <c r="B10" s="114"/>
      <c r="C10" s="115" t="s">
        <v>16</v>
      </c>
      <c r="D10" s="116">
        <v>30000</v>
      </c>
      <c r="E10" s="117">
        <v>30000</v>
      </c>
      <c r="F10" s="117"/>
      <c r="G10" s="117"/>
      <c r="H10" s="114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ht="24.75" customHeight="1">
      <c r="A11" s="113" t="s">
        <v>144</v>
      </c>
      <c r="B11" s="114"/>
      <c r="C11" s="115" t="s">
        <v>18</v>
      </c>
      <c r="D11" s="116">
        <v>1771156</v>
      </c>
      <c r="E11" s="117">
        <v>1771156</v>
      </c>
      <c r="F11" s="117"/>
      <c r="G11" s="117"/>
      <c r="H11" s="114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ht="24.75" customHeight="1">
      <c r="A12" s="113" t="s">
        <v>145</v>
      </c>
      <c r="B12" s="114"/>
      <c r="C12" s="115" t="s">
        <v>19</v>
      </c>
      <c r="D12" s="116">
        <v>56629</v>
      </c>
      <c r="E12" s="117">
        <v>56629</v>
      </c>
      <c r="F12" s="117"/>
      <c r="G12" s="117"/>
      <c r="H12" s="114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ht="24.75" customHeight="1">
      <c r="A13" s="113" t="s">
        <v>147</v>
      </c>
      <c r="B13" s="118"/>
      <c r="C13" s="115"/>
      <c r="D13" s="116"/>
      <c r="E13" s="117"/>
      <c r="F13" s="117"/>
      <c r="G13" s="117"/>
      <c r="H13" s="114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ht="24.75" customHeight="1">
      <c r="A14" s="120"/>
      <c r="B14" s="121"/>
      <c r="C14" s="122" t="s">
        <v>148</v>
      </c>
      <c r="D14" s="116"/>
      <c r="E14" s="118"/>
      <c r="F14" s="118"/>
      <c r="G14" s="118"/>
      <c r="H14" s="118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ht="24.75" customHeight="1">
      <c r="A15" s="123"/>
      <c r="B15" s="124"/>
      <c r="C15" s="123"/>
      <c r="D15" s="124"/>
      <c r="E15" s="124"/>
      <c r="F15" s="124"/>
      <c r="G15" s="124"/>
      <c r="H15" s="124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ht="24.75" customHeight="1">
      <c r="A16" s="122"/>
      <c r="B16" s="118"/>
      <c r="C16" s="122" t="s">
        <v>149</v>
      </c>
      <c r="D16" s="116"/>
      <c r="E16" s="125"/>
      <c r="F16" s="125"/>
      <c r="G16" s="125"/>
      <c r="H16" s="118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ht="24.75" customHeight="1">
      <c r="A17" s="122"/>
      <c r="B17" s="126"/>
      <c r="C17" s="122"/>
      <c r="D17" s="124"/>
      <c r="E17" s="127"/>
      <c r="F17" s="127"/>
      <c r="G17" s="127"/>
      <c r="H17" s="127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ht="20.25" customHeight="1">
      <c r="A18" s="123" t="s">
        <v>28</v>
      </c>
      <c r="B18" s="126">
        <v>3658733</v>
      </c>
      <c r="C18" s="123" t="s">
        <v>29</v>
      </c>
      <c r="D18" s="124">
        <f>SUM(D6:D17)</f>
        <v>3658733</v>
      </c>
      <c r="E18" s="124">
        <f>SUM(E6:E17)</f>
        <v>3658733</v>
      </c>
      <c r="F18" s="124"/>
      <c r="G18" s="124"/>
      <c r="H18" s="124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ht="20.25" customHeight="1">
      <c r="A19" s="128"/>
      <c r="B19" s="129"/>
      <c r="C19" s="130"/>
      <c r="D19" s="130"/>
      <c r="E19" s="130"/>
      <c r="F19" s="130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</sheetData>
  <sheetProtection/>
  <mergeCells count="1">
    <mergeCell ref="A1:H1"/>
  </mergeCells>
  <printOptions/>
  <pageMargins left="0.51" right="0.59" top="1" bottom="0.63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Y61"/>
  <sheetViews>
    <sheetView view="pageBreakPreview" zoomScale="130" zoomScaleSheetLayoutView="130" zoomScalePageLayoutView="0" workbookViewId="0" topLeftCell="A1">
      <selection activeCell="E37" sqref="E37"/>
    </sheetView>
  </sheetViews>
  <sheetFormatPr defaultColWidth="9.00390625" defaultRowHeight="14.25"/>
  <cols>
    <col min="1" max="1" width="4.75390625" style="102" customWidth="1"/>
    <col min="2" max="2" width="4.625" style="102" customWidth="1"/>
    <col min="3" max="3" width="5.25390625" style="102" customWidth="1"/>
    <col min="4" max="4" width="9.00390625" style="102" customWidth="1"/>
    <col min="5" max="5" width="23.375" style="102" customWidth="1"/>
    <col min="6" max="9" width="9.00390625" style="102" customWidth="1"/>
    <col min="10" max="10" width="6.00390625" style="102" customWidth="1"/>
    <col min="11" max="11" width="9.00390625" style="102" customWidth="1"/>
    <col min="12" max="14" width="7.25390625" style="102" customWidth="1"/>
    <col min="15" max="15" width="4.875" style="102" customWidth="1"/>
    <col min="16" max="16" width="6.875" style="102" customWidth="1"/>
    <col min="17" max="17" width="5.25390625" style="102" customWidth="1"/>
    <col min="18" max="20" width="4.375" style="102" customWidth="1"/>
    <col min="21" max="21" width="7.00390625" style="102" customWidth="1"/>
    <col min="22" max="25" width="4.375" style="102" customWidth="1"/>
    <col min="26" max="27" width="6.625" style="102" customWidth="1"/>
    <col min="28" max="31" width="6.00390625" style="102" customWidth="1"/>
    <col min="32" max="32" width="5.375" style="102" customWidth="1"/>
    <col min="33" max="33" width="4.00390625" style="102" customWidth="1"/>
    <col min="34" max="34" width="4.625" style="102" customWidth="1"/>
    <col min="35" max="35" width="6.625" style="102" customWidth="1"/>
    <col min="36" max="36" width="9.00390625" style="102" customWidth="1"/>
    <col min="37" max="37" width="4.50390625" style="102" customWidth="1"/>
    <col min="38" max="38" width="6.125" style="102" customWidth="1"/>
    <col min="39" max="39" width="5.375" style="102" customWidth="1"/>
    <col min="40" max="40" width="5.75390625" style="102" customWidth="1"/>
    <col min="41" max="45" width="4.625" style="102" customWidth="1"/>
    <col min="46" max="46" width="5.50390625" style="102" customWidth="1"/>
    <col min="47" max="47" width="4.625" style="102" customWidth="1"/>
    <col min="48" max="48" width="6.375" style="102" customWidth="1"/>
    <col min="49" max="57" width="4.625" style="102" customWidth="1"/>
    <col min="58" max="58" width="6.50390625" style="102" customWidth="1"/>
    <col min="59" max="59" width="9.00390625" style="102" customWidth="1"/>
    <col min="60" max="61" width="7.125" style="102" customWidth="1"/>
    <col min="62" max="74" width="3.75390625" style="102" customWidth="1"/>
    <col min="75" max="75" width="4.875" style="102" customWidth="1"/>
    <col min="76" max="79" width="3.75390625" style="102" customWidth="1"/>
    <col min="80" max="80" width="5.50390625" style="102" customWidth="1"/>
    <col min="81" max="82" width="3.75390625" style="102" customWidth="1"/>
    <col min="83" max="92" width="5.125" style="102" customWidth="1"/>
    <col min="93" max="93" width="7.125" style="102" customWidth="1"/>
    <col min="94" max="104" width="6.625" style="102" customWidth="1"/>
    <col min="105" max="110" width="7.75390625" style="102" customWidth="1"/>
    <col min="111" max="111" width="9.00390625" style="102" customWidth="1"/>
    <col min="112" max="122" width="4.375" style="102" customWidth="1"/>
    <col min="123" max="123" width="6.625" style="102" customWidth="1"/>
    <col min="124" max="124" width="5.625" style="102" customWidth="1"/>
    <col min="125" max="125" width="5.125" style="102" customWidth="1"/>
    <col min="126" max="126" width="4.375" style="102" customWidth="1"/>
    <col min="127" max="130" width="5.125" style="102" customWidth="1"/>
    <col min="131" max="131" width="8.125" style="102" customWidth="1"/>
    <col min="132" max="132" width="9.00390625" style="102" customWidth="1"/>
    <col min="133" max="134" width="5.375" style="102" customWidth="1"/>
    <col min="135" max="135" width="7.50390625" style="102" customWidth="1"/>
    <col min="136" max="139" width="5.375" style="102" customWidth="1"/>
    <col min="140" max="140" width="6.75390625" style="102" customWidth="1"/>
    <col min="141" max="141" width="8.75390625" style="102" customWidth="1"/>
    <col min="142" max="148" width="5.375" style="102" customWidth="1"/>
    <col min="149" max="149" width="6.75390625" style="102" customWidth="1"/>
    <col min="150" max="150" width="4.75390625" style="102" customWidth="1"/>
    <col min="151" max="154" width="9.00390625" style="102" customWidth="1"/>
    <col min="155" max="155" width="6.125" style="102" customWidth="1"/>
    <col min="156" max="156" width="9.00390625" style="102" customWidth="1"/>
    <col min="157" max="157" width="6.25390625" style="102" customWidth="1"/>
    <col min="158" max="166" width="4.125" style="102" customWidth="1"/>
    <col min="167" max="167" width="5.25390625" style="102" customWidth="1"/>
    <col min="168" max="177" width="4.125" style="102" customWidth="1"/>
    <col min="178" max="200" width="5.00390625" style="102" customWidth="1"/>
    <col min="201" max="202" width="7.50390625" style="102" customWidth="1"/>
    <col min="203" max="204" width="3.75390625" style="102" customWidth="1"/>
    <col min="205" max="207" width="7.50390625" style="102" customWidth="1"/>
    <col min="208" max="16384" width="9.00390625" style="102" customWidth="1"/>
  </cols>
  <sheetData>
    <row r="1" spans="1:207" ht="14.25">
      <c r="A1" s="165" t="s">
        <v>31</v>
      </c>
      <c r="B1" s="165"/>
      <c r="C1" s="165"/>
      <c r="D1" s="165"/>
      <c r="E1" s="165"/>
      <c r="F1" s="165" t="s">
        <v>6</v>
      </c>
      <c r="G1" s="165"/>
      <c r="H1" s="165"/>
      <c r="I1" s="165"/>
      <c r="J1" s="165"/>
      <c r="K1" s="165" t="s">
        <v>150</v>
      </c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 t="s">
        <v>151</v>
      </c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6" t="s">
        <v>152</v>
      </c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 t="s">
        <v>153</v>
      </c>
      <c r="FC1" s="166"/>
      <c r="FD1" s="166"/>
      <c r="FE1" s="165" t="s">
        <v>154</v>
      </c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 t="s">
        <v>155</v>
      </c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 t="s">
        <v>156</v>
      </c>
      <c r="GJ1" s="165"/>
      <c r="GK1" s="165"/>
      <c r="GL1" s="165" t="s">
        <v>157</v>
      </c>
      <c r="GM1" s="165"/>
      <c r="GN1" s="165"/>
      <c r="GO1" s="165"/>
      <c r="GP1" s="165"/>
      <c r="GQ1" s="165"/>
      <c r="GR1" s="165" t="s">
        <v>158</v>
      </c>
      <c r="GS1" s="165"/>
      <c r="GT1" s="165"/>
      <c r="GU1" s="165" t="s">
        <v>159</v>
      </c>
      <c r="GV1" s="165"/>
      <c r="GW1" s="165"/>
      <c r="GX1" s="165"/>
      <c r="GY1" s="165"/>
    </row>
    <row r="2" spans="1:207" ht="14.25">
      <c r="A2" s="165" t="s">
        <v>42</v>
      </c>
      <c r="B2" s="165"/>
      <c r="C2" s="165"/>
      <c r="D2" s="165" t="s">
        <v>43</v>
      </c>
      <c r="E2" s="165" t="s">
        <v>44</v>
      </c>
      <c r="F2" s="165" t="s">
        <v>32</v>
      </c>
      <c r="G2" s="165" t="s">
        <v>160</v>
      </c>
      <c r="H2" s="165"/>
      <c r="I2" s="165"/>
      <c r="J2" s="165"/>
      <c r="K2" s="165" t="s">
        <v>32</v>
      </c>
      <c r="L2" s="165" t="s">
        <v>161</v>
      </c>
      <c r="M2" s="165"/>
      <c r="N2" s="165"/>
      <c r="O2" s="165"/>
      <c r="P2" s="165" t="s">
        <v>162</v>
      </c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 t="s">
        <v>163</v>
      </c>
      <c r="AH2" s="165" t="s">
        <v>164</v>
      </c>
      <c r="AI2" s="165" t="s">
        <v>165</v>
      </c>
      <c r="AJ2" s="165" t="s">
        <v>166</v>
      </c>
      <c r="AK2" s="165" t="s">
        <v>167</v>
      </c>
      <c r="AL2" s="165" t="s">
        <v>168</v>
      </c>
      <c r="AM2" s="165" t="s">
        <v>169</v>
      </c>
      <c r="AN2" s="165" t="s">
        <v>170</v>
      </c>
      <c r="AO2" s="165"/>
      <c r="AP2" s="165"/>
      <c r="AQ2" s="165"/>
      <c r="AR2" s="165"/>
      <c r="AS2" s="165"/>
      <c r="AT2" s="165" t="s">
        <v>19</v>
      </c>
      <c r="AU2" s="165" t="s">
        <v>171</v>
      </c>
      <c r="AV2" s="165" t="s">
        <v>172</v>
      </c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 t="s">
        <v>32</v>
      </c>
      <c r="BH2" s="165" t="s">
        <v>173</v>
      </c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 t="s">
        <v>174</v>
      </c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 t="s">
        <v>32</v>
      </c>
      <c r="DH2" s="165" t="s">
        <v>175</v>
      </c>
      <c r="DI2" s="165"/>
      <c r="DJ2" s="165"/>
      <c r="DK2" s="165"/>
      <c r="DL2" s="165"/>
      <c r="DM2" s="165"/>
      <c r="DN2" s="165" t="s">
        <v>176</v>
      </c>
      <c r="DO2" s="165"/>
      <c r="DP2" s="165"/>
      <c r="DQ2" s="165"/>
      <c r="DR2" s="165"/>
      <c r="DS2" s="165" t="s">
        <v>177</v>
      </c>
      <c r="DT2" s="165"/>
      <c r="DU2" s="165"/>
      <c r="DV2" s="165"/>
      <c r="DW2" s="165"/>
      <c r="DX2" s="165"/>
      <c r="DY2" s="165"/>
      <c r="DZ2" s="165"/>
      <c r="EA2" s="165"/>
      <c r="EB2" s="165"/>
      <c r="EC2" s="165" t="s">
        <v>178</v>
      </c>
      <c r="ED2" s="165"/>
      <c r="EE2" s="165"/>
      <c r="EF2" s="165"/>
      <c r="EG2" s="165"/>
      <c r="EH2" s="165" t="s">
        <v>179</v>
      </c>
      <c r="EI2" s="165"/>
      <c r="EJ2" s="165"/>
      <c r="EK2" s="165"/>
      <c r="EL2" s="165"/>
      <c r="EM2" s="165"/>
      <c r="EN2" s="165" t="s">
        <v>180</v>
      </c>
      <c r="EO2" s="165" t="s">
        <v>181</v>
      </c>
      <c r="EP2" s="165"/>
      <c r="EQ2" s="165"/>
      <c r="ER2" s="165"/>
      <c r="ES2" s="165" t="s">
        <v>182</v>
      </c>
      <c r="ET2" s="165" t="s">
        <v>183</v>
      </c>
      <c r="EU2" s="165"/>
      <c r="EV2" s="165"/>
      <c r="EW2" s="165"/>
      <c r="EX2" s="165"/>
      <c r="EY2" s="165"/>
      <c r="EZ2" s="165"/>
      <c r="FA2" s="165"/>
      <c r="FB2" s="165" t="s">
        <v>32</v>
      </c>
      <c r="FC2" s="165" t="s">
        <v>184</v>
      </c>
      <c r="FD2" s="165" t="s">
        <v>185</v>
      </c>
      <c r="FE2" s="165" t="s">
        <v>32</v>
      </c>
      <c r="FF2" s="165" t="s">
        <v>186</v>
      </c>
      <c r="FG2" s="165" t="s">
        <v>187</v>
      </c>
      <c r="FH2" s="165" t="s">
        <v>188</v>
      </c>
      <c r="FI2" s="165" t="s">
        <v>189</v>
      </c>
      <c r="FJ2" s="165" t="s">
        <v>190</v>
      </c>
      <c r="FK2" s="165" t="s">
        <v>191</v>
      </c>
      <c r="FL2" s="165" t="s">
        <v>192</v>
      </c>
      <c r="FM2" s="165" t="s">
        <v>193</v>
      </c>
      <c r="FN2" s="165" t="s">
        <v>194</v>
      </c>
      <c r="FO2" s="165" t="s">
        <v>195</v>
      </c>
      <c r="FP2" s="165" t="s">
        <v>196</v>
      </c>
      <c r="FQ2" s="165" t="s">
        <v>197</v>
      </c>
      <c r="FR2" s="165" t="s">
        <v>32</v>
      </c>
      <c r="FS2" s="165" t="s">
        <v>186</v>
      </c>
      <c r="FT2" s="165" t="s">
        <v>187</v>
      </c>
      <c r="FU2" s="165" t="s">
        <v>188</v>
      </c>
      <c r="FV2" s="165" t="s">
        <v>189</v>
      </c>
      <c r="FW2" s="165" t="s">
        <v>190</v>
      </c>
      <c r="FX2" s="165" t="s">
        <v>191</v>
      </c>
      <c r="FY2" s="165" t="s">
        <v>192</v>
      </c>
      <c r="FZ2" s="165" t="s">
        <v>198</v>
      </c>
      <c r="GA2" s="165" t="s">
        <v>199</v>
      </c>
      <c r="GB2" s="165" t="s">
        <v>200</v>
      </c>
      <c r="GC2" s="165" t="s">
        <v>201</v>
      </c>
      <c r="GD2" s="165" t="s">
        <v>193</v>
      </c>
      <c r="GE2" s="165" t="s">
        <v>194</v>
      </c>
      <c r="GF2" s="165" t="s">
        <v>195</v>
      </c>
      <c r="GG2" s="165" t="s">
        <v>196</v>
      </c>
      <c r="GH2" s="165" t="s">
        <v>202</v>
      </c>
      <c r="GI2" s="165" t="s">
        <v>32</v>
      </c>
      <c r="GJ2" s="165" t="s">
        <v>203</v>
      </c>
      <c r="GK2" s="165" t="s">
        <v>204</v>
      </c>
      <c r="GL2" s="165" t="s">
        <v>32</v>
      </c>
      <c r="GM2" s="165" t="s">
        <v>203</v>
      </c>
      <c r="GN2" s="165" t="s">
        <v>205</v>
      </c>
      <c r="GO2" s="165" t="s">
        <v>206</v>
      </c>
      <c r="GP2" s="165" t="s">
        <v>207</v>
      </c>
      <c r="GQ2" s="165" t="s">
        <v>208</v>
      </c>
      <c r="GR2" s="165" t="s">
        <v>32</v>
      </c>
      <c r="GS2" s="165" t="s">
        <v>158</v>
      </c>
      <c r="GT2" s="165" t="s">
        <v>209</v>
      </c>
      <c r="GU2" s="165" t="s">
        <v>32</v>
      </c>
      <c r="GV2" s="165" t="s">
        <v>210</v>
      </c>
      <c r="GW2" s="165" t="s">
        <v>211</v>
      </c>
      <c r="GX2" s="165" t="s">
        <v>212</v>
      </c>
      <c r="GY2" s="165" t="s">
        <v>159</v>
      </c>
    </row>
    <row r="3" spans="1:207" ht="14.25">
      <c r="A3" s="165" t="s">
        <v>52</v>
      </c>
      <c r="B3" s="165" t="s">
        <v>53</v>
      </c>
      <c r="C3" s="165" t="s">
        <v>54</v>
      </c>
      <c r="D3" s="165"/>
      <c r="E3" s="165"/>
      <c r="F3" s="165"/>
      <c r="G3" s="165" t="s">
        <v>213</v>
      </c>
      <c r="H3" s="165"/>
      <c r="I3" s="165"/>
      <c r="J3" s="165" t="s">
        <v>214</v>
      </c>
      <c r="K3" s="165"/>
      <c r="L3" s="165" t="s">
        <v>47</v>
      </c>
      <c r="M3" s="165" t="s">
        <v>215</v>
      </c>
      <c r="N3" s="165" t="s">
        <v>216</v>
      </c>
      <c r="O3" s="165" t="s">
        <v>217</v>
      </c>
      <c r="P3" s="165" t="s">
        <v>47</v>
      </c>
      <c r="Q3" s="165" t="s">
        <v>218</v>
      </c>
      <c r="R3" s="165" t="s">
        <v>219</v>
      </c>
      <c r="S3" s="165" t="s">
        <v>220</v>
      </c>
      <c r="T3" s="165" t="s">
        <v>221</v>
      </c>
      <c r="U3" s="165" t="s">
        <v>222</v>
      </c>
      <c r="V3" s="165" t="s">
        <v>223</v>
      </c>
      <c r="W3" s="165" t="s">
        <v>224</v>
      </c>
      <c r="X3" s="165" t="s">
        <v>225</v>
      </c>
      <c r="Y3" s="165" t="s">
        <v>226</v>
      </c>
      <c r="Z3" s="165" t="s">
        <v>227</v>
      </c>
      <c r="AA3" s="165" t="s">
        <v>228</v>
      </c>
      <c r="AB3" s="165" t="s">
        <v>229</v>
      </c>
      <c r="AC3" s="165" t="s">
        <v>230</v>
      </c>
      <c r="AD3" s="165" t="s">
        <v>231</v>
      </c>
      <c r="AE3" s="165" t="s">
        <v>232</v>
      </c>
      <c r="AF3" s="165" t="s">
        <v>233</v>
      </c>
      <c r="AG3" s="165"/>
      <c r="AH3" s="165"/>
      <c r="AI3" s="165"/>
      <c r="AJ3" s="165"/>
      <c r="AK3" s="165"/>
      <c r="AL3" s="165"/>
      <c r="AM3" s="165"/>
      <c r="AN3" s="165" t="s">
        <v>47</v>
      </c>
      <c r="AO3" s="165" t="s">
        <v>234</v>
      </c>
      <c r="AP3" s="165" t="s">
        <v>235</v>
      </c>
      <c r="AQ3" s="165" t="s">
        <v>236</v>
      </c>
      <c r="AR3" s="165" t="s">
        <v>237</v>
      </c>
      <c r="AS3" s="165" t="s">
        <v>238</v>
      </c>
      <c r="AT3" s="165"/>
      <c r="AU3" s="165"/>
      <c r="AV3" s="165" t="s">
        <v>47</v>
      </c>
      <c r="AW3" s="165" t="s">
        <v>239</v>
      </c>
      <c r="AX3" s="165" t="s">
        <v>240</v>
      </c>
      <c r="AY3" s="165" t="s">
        <v>241</v>
      </c>
      <c r="AZ3" s="165" t="s">
        <v>242</v>
      </c>
      <c r="BA3" s="165" t="s">
        <v>243</v>
      </c>
      <c r="BB3" s="165" t="s">
        <v>244</v>
      </c>
      <c r="BC3" s="165" t="s">
        <v>245</v>
      </c>
      <c r="BD3" s="165" t="s">
        <v>246</v>
      </c>
      <c r="BE3" s="165" t="s">
        <v>247</v>
      </c>
      <c r="BF3" s="165" t="s">
        <v>172</v>
      </c>
      <c r="BG3" s="165"/>
      <c r="BH3" s="165" t="s">
        <v>47</v>
      </c>
      <c r="BI3" s="165" t="s">
        <v>248</v>
      </c>
      <c r="BJ3" s="165" t="s">
        <v>249</v>
      </c>
      <c r="BK3" s="165" t="s">
        <v>250</v>
      </c>
      <c r="BL3" s="165" t="s">
        <v>251</v>
      </c>
      <c r="BM3" s="165" t="s">
        <v>252</v>
      </c>
      <c r="BN3" s="165" t="s">
        <v>253</v>
      </c>
      <c r="BO3" s="165" t="s">
        <v>254</v>
      </c>
      <c r="BP3" s="165" t="s">
        <v>255</v>
      </c>
      <c r="BQ3" s="165" t="s">
        <v>256</v>
      </c>
      <c r="BR3" s="165" t="s">
        <v>257</v>
      </c>
      <c r="BS3" s="165" t="s">
        <v>258</v>
      </c>
      <c r="BT3" s="165" t="s">
        <v>259</v>
      </c>
      <c r="BU3" s="165" t="s">
        <v>260</v>
      </c>
      <c r="BV3" s="165" t="s">
        <v>261</v>
      </c>
      <c r="BW3" s="165" t="s">
        <v>262</v>
      </c>
      <c r="BX3" s="165" t="s">
        <v>263</v>
      </c>
      <c r="BY3" s="165" t="s">
        <v>264</v>
      </c>
      <c r="BZ3" s="165" t="s">
        <v>265</v>
      </c>
      <c r="CA3" s="165" t="s">
        <v>266</v>
      </c>
      <c r="CB3" s="165" t="s">
        <v>267</v>
      </c>
      <c r="CC3" s="165" t="s">
        <v>268</v>
      </c>
      <c r="CD3" s="165" t="s">
        <v>269</v>
      </c>
      <c r="CE3" s="165" t="s">
        <v>270</v>
      </c>
      <c r="CF3" s="165" t="s">
        <v>271</v>
      </c>
      <c r="CG3" s="165" t="s">
        <v>272</v>
      </c>
      <c r="CH3" s="165" t="s">
        <v>273</v>
      </c>
      <c r="CI3" s="165" t="s">
        <v>274</v>
      </c>
      <c r="CJ3" s="165"/>
      <c r="CK3" s="165"/>
      <c r="CL3" s="165"/>
      <c r="CM3" s="165"/>
      <c r="CN3" s="165"/>
      <c r="CO3" s="165" t="s">
        <v>47</v>
      </c>
      <c r="CP3" s="165" t="s">
        <v>275</v>
      </c>
      <c r="CQ3" s="165" t="s">
        <v>270</v>
      </c>
      <c r="CR3" s="165" t="s">
        <v>276</v>
      </c>
      <c r="CS3" s="165" t="s">
        <v>261</v>
      </c>
      <c r="CT3" s="165" t="s">
        <v>269</v>
      </c>
      <c r="CU3" s="165" t="s">
        <v>277</v>
      </c>
      <c r="CV3" s="165" t="s">
        <v>278</v>
      </c>
      <c r="CW3" s="165" t="s">
        <v>279</v>
      </c>
      <c r="CX3" s="165" t="s">
        <v>280</v>
      </c>
      <c r="CY3" s="165" t="s">
        <v>281</v>
      </c>
      <c r="CZ3" s="165" t="s">
        <v>282</v>
      </c>
      <c r="DA3" s="165" t="s">
        <v>283</v>
      </c>
      <c r="DB3" s="165" t="s">
        <v>284</v>
      </c>
      <c r="DC3" s="165" t="s">
        <v>285</v>
      </c>
      <c r="DD3" s="165" t="s">
        <v>286</v>
      </c>
      <c r="DE3" s="165" t="s">
        <v>287</v>
      </c>
      <c r="DF3" s="165" t="s">
        <v>274</v>
      </c>
      <c r="DG3" s="165"/>
      <c r="DH3" s="165" t="s">
        <v>47</v>
      </c>
      <c r="DI3" s="165" t="s">
        <v>175</v>
      </c>
      <c r="DJ3" s="165" t="s">
        <v>218</v>
      </c>
      <c r="DK3" s="165" t="s">
        <v>288</v>
      </c>
      <c r="DL3" s="165" t="s">
        <v>289</v>
      </c>
      <c r="DM3" s="165" t="s">
        <v>290</v>
      </c>
      <c r="DN3" s="165" t="s">
        <v>47</v>
      </c>
      <c r="DO3" s="165" t="s">
        <v>291</v>
      </c>
      <c r="DP3" s="165" t="s">
        <v>292</v>
      </c>
      <c r="DQ3" s="165" t="s">
        <v>293</v>
      </c>
      <c r="DR3" s="165" t="s">
        <v>294</v>
      </c>
      <c r="DS3" s="165" t="s">
        <v>47</v>
      </c>
      <c r="DT3" s="165" t="s">
        <v>295</v>
      </c>
      <c r="DU3" s="165" t="s">
        <v>296</v>
      </c>
      <c r="DV3" s="165" t="s">
        <v>297</v>
      </c>
      <c r="DW3" s="165" t="s">
        <v>298</v>
      </c>
      <c r="DX3" s="165" t="s">
        <v>299</v>
      </c>
      <c r="DY3" s="165" t="s">
        <v>300</v>
      </c>
      <c r="DZ3" s="165" t="s">
        <v>301</v>
      </c>
      <c r="EA3" s="165" t="s">
        <v>302</v>
      </c>
      <c r="EB3" s="165" t="s">
        <v>303</v>
      </c>
      <c r="EC3" s="165" t="s">
        <v>47</v>
      </c>
      <c r="ED3" s="165" t="s">
        <v>304</v>
      </c>
      <c r="EE3" s="165" t="s">
        <v>305</v>
      </c>
      <c r="EF3" s="165" t="s">
        <v>306</v>
      </c>
      <c r="EG3" s="165" t="s">
        <v>307</v>
      </c>
      <c r="EH3" s="165" t="s">
        <v>47</v>
      </c>
      <c r="EI3" s="165" t="s">
        <v>308</v>
      </c>
      <c r="EJ3" s="165" t="s">
        <v>309</v>
      </c>
      <c r="EK3" s="165" t="s">
        <v>310</v>
      </c>
      <c r="EL3" s="165" t="s">
        <v>311</v>
      </c>
      <c r="EM3" s="165" t="s">
        <v>312</v>
      </c>
      <c r="EN3" s="165"/>
      <c r="EO3" s="165" t="s">
        <v>47</v>
      </c>
      <c r="EP3" s="165" t="s">
        <v>313</v>
      </c>
      <c r="EQ3" s="165" t="s">
        <v>314</v>
      </c>
      <c r="ER3" s="165" t="s">
        <v>315</v>
      </c>
      <c r="ES3" s="165"/>
      <c r="ET3" s="165" t="s">
        <v>47</v>
      </c>
      <c r="EU3" s="165" t="s">
        <v>316</v>
      </c>
      <c r="EV3" s="165" t="s">
        <v>317</v>
      </c>
      <c r="EW3" s="165" t="s">
        <v>318</v>
      </c>
      <c r="EX3" s="165" t="s">
        <v>319</v>
      </c>
      <c r="EY3" s="165" t="s">
        <v>320</v>
      </c>
      <c r="EZ3" s="165" t="s">
        <v>321</v>
      </c>
      <c r="FA3" s="165" t="s">
        <v>322</v>
      </c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</row>
    <row r="4" spans="1:207" ht="39" customHeight="1">
      <c r="A4" s="165"/>
      <c r="B4" s="165"/>
      <c r="C4" s="165"/>
      <c r="D4" s="165"/>
      <c r="E4" s="165"/>
      <c r="F4" s="165"/>
      <c r="G4" s="103" t="s">
        <v>47</v>
      </c>
      <c r="H4" s="103" t="s">
        <v>323</v>
      </c>
      <c r="I4" s="103" t="s">
        <v>324</v>
      </c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03" t="s">
        <v>47</v>
      </c>
      <c r="CJ4" s="103" t="s">
        <v>325</v>
      </c>
      <c r="CK4" s="103" t="s">
        <v>326</v>
      </c>
      <c r="CL4" s="103" t="s">
        <v>327</v>
      </c>
      <c r="CM4" s="103" t="s">
        <v>328</v>
      </c>
      <c r="CN4" s="103" t="s">
        <v>274</v>
      </c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</row>
    <row r="5" spans="1:207" ht="14.25">
      <c r="A5" s="104"/>
      <c r="B5" s="104"/>
      <c r="C5" s="104"/>
      <c r="D5" s="104"/>
      <c r="E5" s="104" t="s">
        <v>55</v>
      </c>
      <c r="F5" s="67">
        <v>3658733</v>
      </c>
      <c r="G5" s="67">
        <v>3658733</v>
      </c>
      <c r="H5" s="67">
        <f>SUM(H6:H61)</f>
        <v>3658733</v>
      </c>
      <c r="I5" s="67"/>
      <c r="J5" s="67">
        <v>0</v>
      </c>
      <c r="K5" s="67">
        <f>SUM(K6:K61)</f>
        <v>1427934</v>
      </c>
      <c r="L5" s="67">
        <f aca="true" t="shared" si="0" ref="L5:BW5">SUM(L6:L61)</f>
        <v>471912</v>
      </c>
      <c r="M5" s="67">
        <f t="shared" si="0"/>
        <v>365424</v>
      </c>
      <c r="N5" s="67">
        <f t="shared" si="0"/>
        <v>106488</v>
      </c>
      <c r="O5" s="67">
        <f t="shared" si="0"/>
        <v>0</v>
      </c>
      <c r="P5" s="67">
        <f t="shared" si="0"/>
        <v>480600</v>
      </c>
      <c r="Q5" s="67">
        <f t="shared" si="0"/>
        <v>17100</v>
      </c>
      <c r="R5" s="67">
        <f t="shared" si="0"/>
        <v>0</v>
      </c>
      <c r="S5" s="67">
        <f t="shared" si="0"/>
        <v>0</v>
      </c>
      <c r="T5" s="67">
        <f t="shared" si="0"/>
        <v>0</v>
      </c>
      <c r="U5" s="67">
        <f t="shared" si="0"/>
        <v>308820</v>
      </c>
      <c r="V5" s="67">
        <f t="shared" si="0"/>
        <v>0</v>
      </c>
      <c r="W5" s="67">
        <f t="shared" si="0"/>
        <v>0</v>
      </c>
      <c r="X5" s="67">
        <f t="shared" si="0"/>
        <v>0</v>
      </c>
      <c r="Y5" s="67">
        <f t="shared" si="0"/>
        <v>0</v>
      </c>
      <c r="Z5" s="67">
        <f t="shared" si="0"/>
        <v>86400</v>
      </c>
      <c r="AA5" s="67">
        <f t="shared" si="0"/>
        <v>63000</v>
      </c>
      <c r="AB5" s="67">
        <f t="shared" si="0"/>
        <v>0</v>
      </c>
      <c r="AC5" s="67">
        <f t="shared" si="0"/>
        <v>0</v>
      </c>
      <c r="AD5" s="67">
        <f t="shared" si="0"/>
        <v>0</v>
      </c>
      <c r="AE5" s="67">
        <f t="shared" si="0"/>
        <v>0</v>
      </c>
      <c r="AF5" s="67">
        <f t="shared" si="0"/>
        <v>5280</v>
      </c>
      <c r="AG5" s="67">
        <f t="shared" si="0"/>
        <v>0</v>
      </c>
      <c r="AH5" s="67">
        <f t="shared" si="0"/>
        <v>0</v>
      </c>
      <c r="AI5" s="67">
        <f t="shared" si="0"/>
        <v>101100</v>
      </c>
      <c r="AJ5" s="67">
        <f t="shared" si="0"/>
        <v>186105</v>
      </c>
      <c r="AK5" s="67">
        <f t="shared" si="0"/>
        <v>0</v>
      </c>
      <c r="AL5" s="67">
        <f t="shared" si="0"/>
        <v>77118</v>
      </c>
      <c r="AM5" s="67">
        <f t="shared" si="0"/>
        <v>0</v>
      </c>
      <c r="AN5" s="67">
        <f t="shared" si="0"/>
        <v>5926</v>
      </c>
      <c r="AO5" s="67">
        <f t="shared" si="0"/>
        <v>1273</v>
      </c>
      <c r="AP5" s="67">
        <f t="shared" si="0"/>
        <v>4653</v>
      </c>
      <c r="AQ5" s="67">
        <f t="shared" si="0"/>
        <v>0</v>
      </c>
      <c r="AR5" s="67">
        <f t="shared" si="0"/>
        <v>0</v>
      </c>
      <c r="AS5" s="67">
        <f t="shared" si="0"/>
        <v>0</v>
      </c>
      <c r="AT5" s="67">
        <f t="shared" si="0"/>
        <v>56629</v>
      </c>
      <c r="AU5" s="67">
        <f t="shared" si="0"/>
        <v>0</v>
      </c>
      <c r="AV5" s="67">
        <f t="shared" si="0"/>
        <v>48544</v>
      </c>
      <c r="AW5" s="67">
        <f t="shared" si="0"/>
        <v>0</v>
      </c>
      <c r="AX5" s="67">
        <f t="shared" si="0"/>
        <v>0</v>
      </c>
      <c r="AY5" s="67">
        <f t="shared" si="0"/>
        <v>0</v>
      </c>
      <c r="AZ5" s="67">
        <f t="shared" si="0"/>
        <v>0</v>
      </c>
      <c r="BA5" s="67">
        <f t="shared" si="0"/>
        <v>0</v>
      </c>
      <c r="BB5" s="67">
        <f t="shared" si="0"/>
        <v>0</v>
      </c>
      <c r="BC5" s="67">
        <f t="shared" si="0"/>
        <v>0</v>
      </c>
      <c r="BD5" s="67">
        <f t="shared" si="0"/>
        <v>0</v>
      </c>
      <c r="BE5" s="67">
        <f t="shared" si="0"/>
        <v>0</v>
      </c>
      <c r="BF5" s="67">
        <f t="shared" si="0"/>
        <v>48544</v>
      </c>
      <c r="BG5" s="67">
        <f t="shared" si="0"/>
        <v>1106189</v>
      </c>
      <c r="BH5" s="67">
        <f t="shared" si="0"/>
        <v>340808</v>
      </c>
      <c r="BI5" s="67">
        <f t="shared" si="0"/>
        <v>304328</v>
      </c>
      <c r="BJ5" s="67">
        <f t="shared" si="0"/>
        <v>0</v>
      </c>
      <c r="BK5" s="67">
        <f t="shared" si="0"/>
        <v>0</v>
      </c>
      <c r="BL5" s="67">
        <f t="shared" si="0"/>
        <v>0</v>
      </c>
      <c r="BM5" s="67">
        <f t="shared" si="0"/>
        <v>0</v>
      </c>
      <c r="BN5" s="67">
        <f t="shared" si="0"/>
        <v>0</v>
      </c>
      <c r="BO5" s="67">
        <f t="shared" si="0"/>
        <v>0</v>
      </c>
      <c r="BP5" s="67">
        <f t="shared" si="0"/>
        <v>0</v>
      </c>
      <c r="BQ5" s="67">
        <f t="shared" si="0"/>
        <v>0</v>
      </c>
      <c r="BR5" s="67">
        <f t="shared" si="0"/>
        <v>0</v>
      </c>
      <c r="BS5" s="67">
        <f t="shared" si="0"/>
        <v>0</v>
      </c>
      <c r="BT5" s="67">
        <f t="shared" si="0"/>
        <v>0</v>
      </c>
      <c r="BU5" s="67">
        <f t="shared" si="0"/>
        <v>0</v>
      </c>
      <c r="BV5" s="67">
        <f t="shared" si="0"/>
        <v>0</v>
      </c>
      <c r="BW5" s="67">
        <f t="shared" si="0"/>
        <v>6480</v>
      </c>
      <c r="BX5" s="67">
        <f aca="true" t="shared" si="1" ref="BX5:EI5">SUM(BX6:BX61)</f>
        <v>0</v>
      </c>
      <c r="BY5" s="67">
        <f t="shared" si="1"/>
        <v>0</v>
      </c>
      <c r="BZ5" s="67">
        <f t="shared" si="1"/>
        <v>0</v>
      </c>
      <c r="CA5" s="67">
        <f t="shared" si="1"/>
        <v>0</v>
      </c>
      <c r="CB5" s="67">
        <f t="shared" si="1"/>
        <v>30000</v>
      </c>
      <c r="CC5" s="67">
        <f t="shared" si="1"/>
        <v>0</v>
      </c>
      <c r="CD5" s="67">
        <f t="shared" si="1"/>
        <v>0</v>
      </c>
      <c r="CE5" s="67">
        <f t="shared" si="1"/>
        <v>0</v>
      </c>
      <c r="CF5" s="67">
        <f t="shared" si="1"/>
        <v>0</v>
      </c>
      <c r="CG5" s="67">
        <f t="shared" si="1"/>
        <v>0</v>
      </c>
      <c r="CH5" s="67">
        <f t="shared" si="1"/>
        <v>0</v>
      </c>
      <c r="CI5" s="67">
        <f t="shared" si="1"/>
        <v>43368</v>
      </c>
      <c r="CJ5" s="67">
        <f t="shared" si="1"/>
        <v>0</v>
      </c>
      <c r="CK5" s="67">
        <f t="shared" si="1"/>
        <v>0</v>
      </c>
      <c r="CL5" s="67">
        <f t="shared" si="1"/>
        <v>0</v>
      </c>
      <c r="CM5" s="67">
        <f t="shared" si="1"/>
        <v>0</v>
      </c>
      <c r="CN5" s="67">
        <f t="shared" si="1"/>
        <v>43368</v>
      </c>
      <c r="CO5" s="67">
        <f t="shared" si="1"/>
        <v>722013</v>
      </c>
      <c r="CP5" s="67">
        <f t="shared" si="1"/>
        <v>10000</v>
      </c>
      <c r="CQ5" s="67">
        <f t="shared" si="1"/>
        <v>9438</v>
      </c>
      <c r="CR5" s="67">
        <f t="shared" si="1"/>
        <v>34200</v>
      </c>
      <c r="CS5" s="67">
        <f t="shared" si="1"/>
        <v>36200</v>
      </c>
      <c r="CT5" s="67">
        <f t="shared" si="1"/>
        <v>3775</v>
      </c>
      <c r="CU5" s="67">
        <f t="shared" si="1"/>
        <v>0</v>
      </c>
      <c r="CV5" s="67">
        <f t="shared" si="1"/>
        <v>0</v>
      </c>
      <c r="CW5" s="67">
        <f t="shared" si="1"/>
        <v>0</v>
      </c>
      <c r="CX5" s="67">
        <f t="shared" si="1"/>
        <v>0</v>
      </c>
      <c r="CY5" s="67">
        <f t="shared" si="1"/>
        <v>0</v>
      </c>
      <c r="CZ5" s="67">
        <f t="shared" si="1"/>
        <v>0</v>
      </c>
      <c r="DA5" s="67">
        <f t="shared" si="1"/>
        <v>0</v>
      </c>
      <c r="DB5" s="67">
        <f t="shared" si="1"/>
        <v>540000</v>
      </c>
      <c r="DC5" s="67">
        <f t="shared" si="1"/>
        <v>40000</v>
      </c>
      <c r="DD5" s="67">
        <f t="shared" si="1"/>
        <v>48400</v>
      </c>
      <c r="DE5" s="67">
        <f t="shared" si="1"/>
        <v>0</v>
      </c>
      <c r="DF5" s="67">
        <f t="shared" si="1"/>
        <v>0</v>
      </c>
      <c r="DG5" s="67">
        <f t="shared" si="1"/>
        <v>1124610</v>
      </c>
      <c r="DH5" s="67">
        <f t="shared" si="1"/>
        <v>0</v>
      </c>
      <c r="DI5" s="67">
        <f t="shared" si="1"/>
        <v>0</v>
      </c>
      <c r="DJ5" s="67">
        <f t="shared" si="1"/>
        <v>0</v>
      </c>
      <c r="DK5" s="67">
        <f t="shared" si="1"/>
        <v>0</v>
      </c>
      <c r="DL5" s="67">
        <f t="shared" si="1"/>
        <v>0</v>
      </c>
      <c r="DM5" s="67">
        <f t="shared" si="1"/>
        <v>0</v>
      </c>
      <c r="DN5" s="67">
        <f t="shared" si="1"/>
        <v>0</v>
      </c>
      <c r="DO5" s="67">
        <f t="shared" si="1"/>
        <v>0</v>
      </c>
      <c r="DP5" s="67">
        <f t="shared" si="1"/>
        <v>0</v>
      </c>
      <c r="DQ5" s="67">
        <f t="shared" si="1"/>
        <v>0</v>
      </c>
      <c r="DR5" s="67">
        <f t="shared" si="1"/>
        <v>0</v>
      </c>
      <c r="DS5" s="67">
        <f t="shared" si="1"/>
        <v>893282</v>
      </c>
      <c r="DT5" s="67">
        <f t="shared" si="1"/>
        <v>0</v>
      </c>
      <c r="DU5" s="67">
        <f t="shared" si="1"/>
        <v>0</v>
      </c>
      <c r="DV5" s="67">
        <f t="shared" si="1"/>
        <v>0</v>
      </c>
      <c r="DW5" s="67">
        <f t="shared" si="1"/>
        <v>0</v>
      </c>
      <c r="DX5" s="67">
        <f t="shared" si="1"/>
        <v>0</v>
      </c>
      <c r="DY5" s="67">
        <f t="shared" si="1"/>
        <v>0</v>
      </c>
      <c r="DZ5" s="67">
        <f t="shared" si="1"/>
        <v>0</v>
      </c>
      <c r="EA5" s="67">
        <f t="shared" si="1"/>
        <v>619560</v>
      </c>
      <c r="EB5" s="67">
        <f t="shared" si="1"/>
        <v>273722</v>
      </c>
      <c r="EC5" s="67">
        <f t="shared" si="1"/>
        <v>0</v>
      </c>
      <c r="ED5" s="67">
        <f t="shared" si="1"/>
        <v>0</v>
      </c>
      <c r="EE5" s="67">
        <f t="shared" si="1"/>
        <v>0</v>
      </c>
      <c r="EF5" s="67">
        <f t="shared" si="1"/>
        <v>0</v>
      </c>
      <c r="EG5" s="67">
        <f t="shared" si="1"/>
        <v>0</v>
      </c>
      <c r="EH5" s="67">
        <f t="shared" si="1"/>
        <v>0</v>
      </c>
      <c r="EI5" s="67">
        <f t="shared" si="1"/>
        <v>0</v>
      </c>
      <c r="EJ5" s="67">
        <f aca="true" t="shared" si="2" ref="EJ5:GU5">SUM(EJ6:EJ61)</f>
        <v>0</v>
      </c>
      <c r="EK5" s="67">
        <f t="shared" si="2"/>
        <v>0</v>
      </c>
      <c r="EL5" s="67">
        <f t="shared" si="2"/>
        <v>0</v>
      </c>
      <c r="EM5" s="67">
        <f t="shared" si="2"/>
        <v>0</v>
      </c>
      <c r="EN5" s="67">
        <f t="shared" si="2"/>
        <v>0</v>
      </c>
      <c r="EO5" s="67">
        <f t="shared" si="2"/>
        <v>0</v>
      </c>
      <c r="EP5" s="67">
        <f t="shared" si="2"/>
        <v>0</v>
      </c>
      <c r="EQ5" s="67">
        <f t="shared" si="2"/>
        <v>0</v>
      </c>
      <c r="ER5" s="67">
        <f t="shared" si="2"/>
        <v>0</v>
      </c>
      <c r="ES5" s="67">
        <f t="shared" si="2"/>
        <v>231328</v>
      </c>
      <c r="ET5" s="67">
        <f t="shared" si="2"/>
        <v>0</v>
      </c>
      <c r="EU5" s="67">
        <f t="shared" si="2"/>
        <v>0</v>
      </c>
      <c r="EV5" s="67">
        <f t="shared" si="2"/>
        <v>0</v>
      </c>
      <c r="EW5" s="67">
        <f t="shared" si="2"/>
        <v>0</v>
      </c>
      <c r="EX5" s="67">
        <f t="shared" si="2"/>
        <v>0</v>
      </c>
      <c r="EY5" s="67">
        <f t="shared" si="2"/>
        <v>0</v>
      </c>
      <c r="EZ5" s="67">
        <f t="shared" si="2"/>
        <v>0</v>
      </c>
      <c r="FA5" s="67">
        <f t="shared" si="2"/>
        <v>0</v>
      </c>
      <c r="FB5" s="67">
        <f t="shared" si="2"/>
        <v>0</v>
      </c>
      <c r="FC5" s="67">
        <f t="shared" si="2"/>
        <v>0</v>
      </c>
      <c r="FD5" s="67">
        <f t="shared" si="2"/>
        <v>0</v>
      </c>
      <c r="FE5" s="67">
        <f t="shared" si="2"/>
        <v>0</v>
      </c>
      <c r="FF5" s="67">
        <f t="shared" si="2"/>
        <v>0</v>
      </c>
      <c r="FG5" s="67">
        <f t="shared" si="2"/>
        <v>0</v>
      </c>
      <c r="FH5" s="67">
        <f t="shared" si="2"/>
        <v>0</v>
      </c>
      <c r="FI5" s="67">
        <f t="shared" si="2"/>
        <v>0</v>
      </c>
      <c r="FJ5" s="67">
        <f t="shared" si="2"/>
        <v>0</v>
      </c>
      <c r="FK5" s="67">
        <f t="shared" si="2"/>
        <v>0</v>
      </c>
      <c r="FL5" s="67">
        <f t="shared" si="2"/>
        <v>0</v>
      </c>
      <c r="FM5" s="67">
        <f t="shared" si="2"/>
        <v>0</v>
      </c>
      <c r="FN5" s="67">
        <f t="shared" si="2"/>
        <v>0</v>
      </c>
      <c r="FO5" s="67">
        <f t="shared" si="2"/>
        <v>0</v>
      </c>
      <c r="FP5" s="67">
        <f t="shared" si="2"/>
        <v>0</v>
      </c>
      <c r="FQ5" s="67">
        <f t="shared" si="2"/>
        <v>0</v>
      </c>
      <c r="FR5" s="67">
        <f t="shared" si="2"/>
        <v>0</v>
      </c>
      <c r="FS5" s="67">
        <f t="shared" si="2"/>
        <v>0</v>
      </c>
      <c r="FT5" s="67">
        <f t="shared" si="2"/>
        <v>0</v>
      </c>
      <c r="FU5" s="67">
        <f t="shared" si="2"/>
        <v>0</v>
      </c>
      <c r="FV5" s="67">
        <f t="shared" si="2"/>
        <v>0</v>
      </c>
      <c r="FW5" s="67">
        <f t="shared" si="2"/>
        <v>0</v>
      </c>
      <c r="FX5" s="67">
        <f t="shared" si="2"/>
        <v>0</v>
      </c>
      <c r="FY5" s="67">
        <f t="shared" si="2"/>
        <v>0</v>
      </c>
      <c r="FZ5" s="67">
        <f t="shared" si="2"/>
        <v>0</v>
      </c>
      <c r="GA5" s="67">
        <f t="shared" si="2"/>
        <v>0</v>
      </c>
      <c r="GB5" s="67">
        <f t="shared" si="2"/>
        <v>0</v>
      </c>
      <c r="GC5" s="67">
        <f t="shared" si="2"/>
        <v>0</v>
      </c>
      <c r="GD5" s="67">
        <f t="shared" si="2"/>
        <v>0</v>
      </c>
      <c r="GE5" s="67">
        <f t="shared" si="2"/>
        <v>0</v>
      </c>
      <c r="GF5" s="67">
        <f t="shared" si="2"/>
        <v>0</v>
      </c>
      <c r="GG5" s="67">
        <f t="shared" si="2"/>
        <v>0</v>
      </c>
      <c r="GH5" s="67">
        <f t="shared" si="2"/>
        <v>0</v>
      </c>
      <c r="GI5" s="67">
        <f t="shared" si="2"/>
        <v>0</v>
      </c>
      <c r="GJ5" s="67">
        <f t="shared" si="2"/>
        <v>0</v>
      </c>
      <c r="GK5" s="67">
        <f t="shared" si="2"/>
        <v>0</v>
      </c>
      <c r="GL5" s="67">
        <f t="shared" si="2"/>
        <v>0</v>
      </c>
      <c r="GM5" s="67">
        <f t="shared" si="2"/>
        <v>0</v>
      </c>
      <c r="GN5" s="67">
        <f t="shared" si="2"/>
        <v>0</v>
      </c>
      <c r="GO5" s="67">
        <f t="shared" si="2"/>
        <v>0</v>
      </c>
      <c r="GP5" s="67">
        <f t="shared" si="2"/>
        <v>0</v>
      </c>
      <c r="GQ5" s="67">
        <f t="shared" si="2"/>
        <v>0</v>
      </c>
      <c r="GR5" s="67">
        <f t="shared" si="2"/>
        <v>0</v>
      </c>
      <c r="GS5" s="67">
        <f t="shared" si="2"/>
        <v>0</v>
      </c>
      <c r="GT5" s="67">
        <f t="shared" si="2"/>
        <v>0</v>
      </c>
      <c r="GU5" s="67">
        <f t="shared" si="2"/>
        <v>0</v>
      </c>
      <c r="GV5" s="67">
        <f>SUM(GV6:GV61)</f>
        <v>0</v>
      </c>
      <c r="GW5" s="67">
        <f>SUM(GW6:GW61)</f>
        <v>0</v>
      </c>
      <c r="GX5" s="67">
        <f>SUM(GX6:GX61)</f>
        <v>0</v>
      </c>
      <c r="GY5" s="67">
        <f>SUM(GY6:GY61)</f>
        <v>0</v>
      </c>
    </row>
    <row r="6" spans="1:207" ht="14.25">
      <c r="A6" s="104" t="s">
        <v>56</v>
      </c>
      <c r="B6" s="104" t="s">
        <v>57</v>
      </c>
      <c r="C6" s="104" t="s">
        <v>58</v>
      </c>
      <c r="D6" s="104"/>
      <c r="E6" s="104" t="s">
        <v>59</v>
      </c>
      <c r="F6" s="67">
        <v>24500</v>
      </c>
      <c r="G6" s="67">
        <v>24500</v>
      </c>
      <c r="H6" s="67">
        <f>K6+BG6+DG6</f>
        <v>24500</v>
      </c>
      <c r="I6" s="67"/>
      <c r="J6" s="67"/>
      <c r="K6" s="67">
        <f>L6+P6+AG6+AH6+AI6+AJ6+AK6+AL6+AM6+AN6+AT6+AU6+AV6</f>
        <v>0</v>
      </c>
      <c r="L6" s="67">
        <f>M6+N6+O6</f>
        <v>0</v>
      </c>
      <c r="M6" s="67">
        <v>0</v>
      </c>
      <c r="N6" s="67">
        <v>0</v>
      </c>
      <c r="O6" s="67">
        <v>0</v>
      </c>
      <c r="P6" s="67">
        <f>SUM(Q6:AF6)</f>
        <v>0</v>
      </c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>
        <f>SUM(AO6:AS6)</f>
        <v>0</v>
      </c>
      <c r="AO6" s="67"/>
      <c r="AP6" s="67"/>
      <c r="AQ6" s="67"/>
      <c r="AR6" s="67"/>
      <c r="AS6" s="67"/>
      <c r="AT6" s="67"/>
      <c r="AU6" s="67"/>
      <c r="AV6" s="67">
        <f>SUM(AW6:BF6)</f>
        <v>0</v>
      </c>
      <c r="AW6" s="67"/>
      <c r="AX6" s="67"/>
      <c r="AY6" s="67"/>
      <c r="AZ6" s="67"/>
      <c r="BA6" s="67"/>
      <c r="BB6" s="107"/>
      <c r="BC6" s="67"/>
      <c r="BD6" s="67"/>
      <c r="BE6" s="67"/>
      <c r="BF6" s="67"/>
      <c r="BG6" s="67">
        <f>BH6+CI6+CO6</f>
        <v>24500</v>
      </c>
      <c r="BH6" s="67">
        <f>SUM(BI6:CH6)</f>
        <v>0</v>
      </c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>
        <f>SUM(CJ6:CN6)</f>
        <v>0</v>
      </c>
      <c r="CJ6" s="67"/>
      <c r="CK6" s="67"/>
      <c r="CL6" s="67"/>
      <c r="CM6" s="67"/>
      <c r="CN6" s="67"/>
      <c r="CO6" s="67">
        <f>SUM(CP6:DF6)</f>
        <v>24500</v>
      </c>
      <c r="CP6" s="67"/>
      <c r="CQ6" s="67"/>
      <c r="CR6" s="67"/>
      <c r="CS6" s="67">
        <v>24500</v>
      </c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>
        <f>DH6+DN6+DS6+EC6+EH6+EN6+EO6+ES6</f>
        <v>0</v>
      </c>
      <c r="DH6" s="67">
        <f>DI6+DJ6+DK6+DL6+DM6</f>
        <v>0</v>
      </c>
      <c r="DI6" s="67"/>
      <c r="DJ6" s="67"/>
      <c r="DK6" s="67"/>
      <c r="DL6" s="67"/>
      <c r="DM6" s="67"/>
      <c r="DN6" s="67">
        <f>DO6+DP6+DQ6+DR6</f>
        <v>0</v>
      </c>
      <c r="DO6" s="67"/>
      <c r="DP6" s="67"/>
      <c r="DQ6" s="67"/>
      <c r="DR6" s="67"/>
      <c r="DS6" s="67">
        <f>SUM(DT6:EB6)</f>
        <v>0</v>
      </c>
      <c r="DT6" s="67"/>
      <c r="DU6" s="67"/>
      <c r="DV6" s="67"/>
      <c r="DW6" s="67"/>
      <c r="DX6" s="67"/>
      <c r="DY6" s="67"/>
      <c r="DZ6" s="67"/>
      <c r="EA6" s="67"/>
      <c r="EB6" s="67"/>
      <c r="EC6" s="67">
        <f>SUM(ED6:EG6)</f>
        <v>0</v>
      </c>
      <c r="ED6" s="67"/>
      <c r="EE6" s="67"/>
      <c r="EF6" s="67"/>
      <c r="EG6" s="67"/>
      <c r="EH6" s="67">
        <f>SUM(EI6:EM6)</f>
        <v>0</v>
      </c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</row>
    <row r="7" spans="1:207" ht="14.25">
      <c r="A7" s="104" t="s">
        <v>56</v>
      </c>
      <c r="B7" s="104" t="s">
        <v>57</v>
      </c>
      <c r="C7" s="104" t="s">
        <v>60</v>
      </c>
      <c r="D7" s="104">
        <v>753701</v>
      </c>
      <c r="E7" s="104" t="s">
        <v>61</v>
      </c>
      <c r="F7" s="67">
        <v>2000</v>
      </c>
      <c r="G7" s="67">
        <v>2000</v>
      </c>
      <c r="H7" s="67">
        <f aca="true" t="shared" si="3" ref="H7:H61">K7+BG7+DG7</f>
        <v>2000</v>
      </c>
      <c r="I7" s="67"/>
      <c r="J7" s="67"/>
      <c r="K7" s="67">
        <f aca="true" t="shared" si="4" ref="K7:K61">L7+P7+AG7+AH7+AI7+AJ7+AK7+AL7+AM7+AN7+AT7+AU7+AV7</f>
        <v>0</v>
      </c>
      <c r="L7" s="67">
        <f aca="true" t="shared" si="5" ref="L7:L61">M7+N7+O7</f>
        <v>0</v>
      </c>
      <c r="M7" s="67">
        <v>0</v>
      </c>
      <c r="N7" s="67">
        <v>0</v>
      </c>
      <c r="O7" s="67">
        <v>0</v>
      </c>
      <c r="P7" s="67">
        <f aca="true" t="shared" si="6" ref="P7:P61">SUM(Q7:AF7)</f>
        <v>0</v>
      </c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>
        <f aca="true" t="shared" si="7" ref="AN7:AN61">SUM(AO7:AS7)</f>
        <v>0</v>
      </c>
      <c r="AO7" s="67"/>
      <c r="AP7" s="67"/>
      <c r="AQ7" s="67"/>
      <c r="AR7" s="67"/>
      <c r="AS7" s="67"/>
      <c r="AT7" s="67"/>
      <c r="AU7" s="67"/>
      <c r="AV7" s="67">
        <f aca="true" t="shared" si="8" ref="AV7:AV61">SUM(AW7:BF7)</f>
        <v>0</v>
      </c>
      <c r="AW7" s="67"/>
      <c r="AX7" s="67"/>
      <c r="AY7" s="67"/>
      <c r="AZ7" s="67"/>
      <c r="BA7" s="67"/>
      <c r="BB7" s="107"/>
      <c r="BC7" s="67"/>
      <c r="BD7" s="67"/>
      <c r="BE7" s="67"/>
      <c r="BF7" s="67"/>
      <c r="BG7" s="67">
        <f aca="true" t="shared" si="9" ref="BG7:BG61">BH7+CI7+CO7</f>
        <v>2000</v>
      </c>
      <c r="BH7" s="67">
        <f aca="true" t="shared" si="10" ref="BH7:BH61">SUM(BI7:CH7)</f>
        <v>2000</v>
      </c>
      <c r="BI7" s="67">
        <v>2000</v>
      </c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>
        <f aca="true" t="shared" si="11" ref="CI7:CI61">SUM(CJ7:CN7)</f>
        <v>0</v>
      </c>
      <c r="CJ7" s="67"/>
      <c r="CK7" s="67"/>
      <c r="CL7" s="67"/>
      <c r="CM7" s="67"/>
      <c r="CN7" s="67"/>
      <c r="CO7" s="67">
        <f aca="true" t="shared" si="12" ref="CO7:CO61">SUM(CP7:DF7)</f>
        <v>0</v>
      </c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>
        <f aca="true" t="shared" si="13" ref="DG7:DG61">DH7+DN7+DS7+EC7+EH7+EN7+EO7+ES7</f>
        <v>0</v>
      </c>
      <c r="DH7" s="67">
        <f aca="true" t="shared" si="14" ref="DH7:DH61">DI7+DJ7+DK7+DL7+DM7</f>
        <v>0</v>
      </c>
      <c r="DI7" s="67"/>
      <c r="DJ7" s="67"/>
      <c r="DK7" s="67"/>
      <c r="DL7" s="67"/>
      <c r="DM7" s="67"/>
      <c r="DN7" s="67">
        <f aca="true" t="shared" si="15" ref="DN7:DN61">DO7+DP7+DQ7+DR7</f>
        <v>0</v>
      </c>
      <c r="DO7" s="67"/>
      <c r="DP7" s="67"/>
      <c r="DQ7" s="67"/>
      <c r="DR7" s="67"/>
      <c r="DS7" s="67">
        <f aca="true" t="shared" si="16" ref="DS7:DS61">SUM(DT7:EB7)</f>
        <v>0</v>
      </c>
      <c r="DT7" s="67"/>
      <c r="DU7" s="67"/>
      <c r="DV7" s="67"/>
      <c r="DW7" s="67"/>
      <c r="DX7" s="67"/>
      <c r="DY7" s="67"/>
      <c r="DZ7" s="67"/>
      <c r="EA7" s="67"/>
      <c r="EB7" s="67"/>
      <c r="EC7" s="67">
        <f aca="true" t="shared" si="17" ref="EC7:EC61">SUM(ED7:EG7)</f>
        <v>0</v>
      </c>
      <c r="ED7" s="67"/>
      <c r="EE7" s="67"/>
      <c r="EF7" s="67"/>
      <c r="EG7" s="67"/>
      <c r="EH7" s="67">
        <f aca="true" t="shared" si="18" ref="EH7:EH61">SUM(EI7:EM7)</f>
        <v>0</v>
      </c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</row>
    <row r="8" spans="1:207" ht="14.25">
      <c r="A8" s="104" t="s">
        <v>56</v>
      </c>
      <c r="B8" s="104" t="s">
        <v>62</v>
      </c>
      <c r="C8" s="104" t="s">
        <v>57</v>
      </c>
      <c r="D8" s="104">
        <v>753701</v>
      </c>
      <c r="E8" s="104" t="s">
        <v>63</v>
      </c>
      <c r="F8" s="67">
        <v>13204</v>
      </c>
      <c r="G8" s="67">
        <v>13204</v>
      </c>
      <c r="H8" s="67">
        <f t="shared" si="3"/>
        <v>13204</v>
      </c>
      <c r="I8" s="67"/>
      <c r="J8" s="67"/>
      <c r="K8" s="67">
        <f t="shared" si="4"/>
        <v>13204</v>
      </c>
      <c r="L8" s="67">
        <f t="shared" si="5"/>
        <v>0</v>
      </c>
      <c r="M8" s="67">
        <v>0</v>
      </c>
      <c r="N8" s="67">
        <v>0</v>
      </c>
      <c r="O8" s="67">
        <v>0</v>
      </c>
      <c r="P8" s="67">
        <f t="shared" si="6"/>
        <v>0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>
        <f t="shared" si="7"/>
        <v>0</v>
      </c>
      <c r="AO8" s="67"/>
      <c r="AP8" s="67"/>
      <c r="AQ8" s="67"/>
      <c r="AR8" s="67"/>
      <c r="AS8" s="67"/>
      <c r="AT8" s="67"/>
      <c r="AU8" s="67"/>
      <c r="AV8" s="67">
        <f t="shared" si="8"/>
        <v>13204</v>
      </c>
      <c r="AW8" s="67"/>
      <c r="AX8" s="67"/>
      <c r="AY8" s="67"/>
      <c r="AZ8" s="67"/>
      <c r="BA8" s="67"/>
      <c r="BB8" s="107"/>
      <c r="BC8" s="67"/>
      <c r="BD8" s="67"/>
      <c r="BE8" s="67"/>
      <c r="BF8" s="67">
        <v>13204</v>
      </c>
      <c r="BG8" s="67">
        <f t="shared" si="9"/>
        <v>0</v>
      </c>
      <c r="BH8" s="67">
        <f t="shared" si="10"/>
        <v>0</v>
      </c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>
        <f t="shared" si="11"/>
        <v>0</v>
      </c>
      <c r="CJ8" s="67"/>
      <c r="CK8" s="67"/>
      <c r="CL8" s="67"/>
      <c r="CM8" s="67"/>
      <c r="CN8" s="67"/>
      <c r="CO8" s="67">
        <f t="shared" si="12"/>
        <v>0</v>
      </c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>
        <f t="shared" si="13"/>
        <v>0</v>
      </c>
      <c r="DH8" s="67">
        <f t="shared" si="14"/>
        <v>0</v>
      </c>
      <c r="DI8" s="67"/>
      <c r="DJ8" s="67"/>
      <c r="DK8" s="67"/>
      <c r="DL8" s="67"/>
      <c r="DM8" s="67"/>
      <c r="DN8" s="67">
        <f t="shared" si="15"/>
        <v>0</v>
      </c>
      <c r="DO8" s="67"/>
      <c r="DP8" s="67"/>
      <c r="DQ8" s="67"/>
      <c r="DR8" s="67"/>
      <c r="DS8" s="67">
        <f t="shared" si="16"/>
        <v>0</v>
      </c>
      <c r="DT8" s="67"/>
      <c r="DU8" s="67"/>
      <c r="DV8" s="67"/>
      <c r="DW8" s="67"/>
      <c r="DX8" s="67"/>
      <c r="DY8" s="67"/>
      <c r="DZ8" s="67"/>
      <c r="EA8" s="67"/>
      <c r="EB8" s="67"/>
      <c r="EC8" s="67">
        <f t="shared" si="17"/>
        <v>0</v>
      </c>
      <c r="ED8" s="67"/>
      <c r="EE8" s="67"/>
      <c r="EF8" s="67"/>
      <c r="EG8" s="67"/>
      <c r="EH8" s="67">
        <f t="shared" si="18"/>
        <v>0</v>
      </c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</row>
    <row r="9" spans="1:207" ht="14.25">
      <c r="A9" s="104" t="s">
        <v>56</v>
      </c>
      <c r="B9" s="104" t="s">
        <v>62</v>
      </c>
      <c r="C9" s="104" t="s">
        <v>57</v>
      </c>
      <c r="D9" s="104">
        <v>753701</v>
      </c>
      <c r="E9" s="104" t="s">
        <v>64</v>
      </c>
      <c r="F9" s="67">
        <v>5926</v>
      </c>
      <c r="G9" s="67">
        <v>5926</v>
      </c>
      <c r="H9" s="67">
        <f t="shared" si="3"/>
        <v>5926</v>
      </c>
      <c r="I9" s="67"/>
      <c r="J9" s="67"/>
      <c r="K9" s="67">
        <f t="shared" si="4"/>
        <v>5926</v>
      </c>
      <c r="L9" s="67">
        <f t="shared" si="5"/>
        <v>0</v>
      </c>
      <c r="M9" s="67">
        <v>0</v>
      </c>
      <c r="N9" s="67">
        <v>0</v>
      </c>
      <c r="O9" s="67">
        <v>0</v>
      </c>
      <c r="P9" s="67">
        <f t="shared" si="6"/>
        <v>0</v>
      </c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>
        <f t="shared" si="7"/>
        <v>5926</v>
      </c>
      <c r="AO9" s="67">
        <v>1273</v>
      </c>
      <c r="AP9" s="67">
        <v>4653</v>
      </c>
      <c r="AQ9" s="67"/>
      <c r="AR9" s="67"/>
      <c r="AS9" s="67"/>
      <c r="AT9" s="67"/>
      <c r="AU9" s="67"/>
      <c r="AV9" s="67">
        <f t="shared" si="8"/>
        <v>0</v>
      </c>
      <c r="AW9" s="67"/>
      <c r="AX9" s="67"/>
      <c r="AY9" s="67"/>
      <c r="AZ9" s="67"/>
      <c r="BA9" s="67"/>
      <c r="BB9" s="107"/>
      <c r="BC9" s="67"/>
      <c r="BD9" s="67"/>
      <c r="BE9" s="67"/>
      <c r="BF9" s="67"/>
      <c r="BG9" s="67">
        <f t="shared" si="9"/>
        <v>0</v>
      </c>
      <c r="BH9" s="67">
        <f t="shared" si="10"/>
        <v>0</v>
      </c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>
        <f t="shared" si="11"/>
        <v>0</v>
      </c>
      <c r="CJ9" s="67"/>
      <c r="CK9" s="67"/>
      <c r="CL9" s="67"/>
      <c r="CM9" s="67"/>
      <c r="CN9" s="67"/>
      <c r="CO9" s="67">
        <f t="shared" si="12"/>
        <v>0</v>
      </c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>
        <f t="shared" si="13"/>
        <v>0</v>
      </c>
      <c r="DH9" s="67">
        <f t="shared" si="14"/>
        <v>0</v>
      </c>
      <c r="DI9" s="67"/>
      <c r="DJ9" s="67"/>
      <c r="DK9" s="67"/>
      <c r="DL9" s="67"/>
      <c r="DM9" s="67"/>
      <c r="DN9" s="67">
        <f t="shared" si="15"/>
        <v>0</v>
      </c>
      <c r="DO9" s="67"/>
      <c r="DP9" s="67"/>
      <c r="DQ9" s="67"/>
      <c r="DR9" s="67"/>
      <c r="DS9" s="67">
        <f t="shared" si="16"/>
        <v>0</v>
      </c>
      <c r="DT9" s="67"/>
      <c r="DU9" s="67"/>
      <c r="DV9" s="67"/>
      <c r="DW9" s="67"/>
      <c r="DX9" s="67"/>
      <c r="DY9" s="67"/>
      <c r="DZ9" s="67"/>
      <c r="EA9" s="67"/>
      <c r="EB9" s="67"/>
      <c r="EC9" s="67">
        <f t="shared" si="17"/>
        <v>0</v>
      </c>
      <c r="ED9" s="67"/>
      <c r="EE9" s="67"/>
      <c r="EF9" s="67"/>
      <c r="EG9" s="67"/>
      <c r="EH9" s="67">
        <f t="shared" si="18"/>
        <v>0</v>
      </c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</row>
    <row r="10" spans="1:207" ht="14.25">
      <c r="A10" s="104" t="s">
        <v>56</v>
      </c>
      <c r="B10" s="104" t="s">
        <v>62</v>
      </c>
      <c r="C10" s="104" t="s">
        <v>57</v>
      </c>
      <c r="D10" s="104">
        <v>753701</v>
      </c>
      <c r="E10" s="104" t="s">
        <v>65</v>
      </c>
      <c r="F10" s="67">
        <v>143000</v>
      </c>
      <c r="G10" s="67">
        <v>143000</v>
      </c>
      <c r="H10" s="67">
        <f t="shared" si="3"/>
        <v>143000</v>
      </c>
      <c r="I10" s="67"/>
      <c r="J10" s="67"/>
      <c r="K10" s="67">
        <f t="shared" si="4"/>
        <v>0</v>
      </c>
      <c r="L10" s="67">
        <f t="shared" si="5"/>
        <v>0</v>
      </c>
      <c r="M10" s="67">
        <v>0</v>
      </c>
      <c r="N10" s="67">
        <v>0</v>
      </c>
      <c r="O10" s="67">
        <v>0</v>
      </c>
      <c r="P10" s="67">
        <f t="shared" si="6"/>
        <v>0</v>
      </c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>
        <f t="shared" si="7"/>
        <v>0</v>
      </c>
      <c r="AO10" s="67"/>
      <c r="AP10" s="67"/>
      <c r="AQ10" s="67"/>
      <c r="AR10" s="67"/>
      <c r="AS10" s="67"/>
      <c r="AT10" s="67"/>
      <c r="AU10" s="67"/>
      <c r="AV10" s="67">
        <f t="shared" si="8"/>
        <v>0</v>
      </c>
      <c r="AW10" s="67"/>
      <c r="AX10" s="67"/>
      <c r="AY10" s="67"/>
      <c r="AZ10" s="67"/>
      <c r="BA10" s="67"/>
      <c r="BB10" s="107"/>
      <c r="BC10" s="67"/>
      <c r="BD10" s="67"/>
      <c r="BE10" s="67"/>
      <c r="BF10" s="67"/>
      <c r="BG10" s="67">
        <f t="shared" si="9"/>
        <v>143000</v>
      </c>
      <c r="BH10" s="67">
        <f t="shared" si="10"/>
        <v>143000</v>
      </c>
      <c r="BI10" s="67">
        <v>143000</v>
      </c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>
        <f t="shared" si="11"/>
        <v>0</v>
      </c>
      <c r="CJ10" s="67"/>
      <c r="CK10" s="67"/>
      <c r="CL10" s="67"/>
      <c r="CM10" s="67"/>
      <c r="CN10" s="67"/>
      <c r="CO10" s="67">
        <f t="shared" si="12"/>
        <v>0</v>
      </c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>
        <f t="shared" si="13"/>
        <v>0</v>
      </c>
      <c r="DH10" s="67">
        <f t="shared" si="14"/>
        <v>0</v>
      </c>
      <c r="DI10" s="67"/>
      <c r="DJ10" s="67"/>
      <c r="DK10" s="67"/>
      <c r="DL10" s="67"/>
      <c r="DM10" s="67"/>
      <c r="DN10" s="67">
        <f t="shared" si="15"/>
        <v>0</v>
      </c>
      <c r="DO10" s="67"/>
      <c r="DP10" s="67"/>
      <c r="DQ10" s="67"/>
      <c r="DR10" s="67"/>
      <c r="DS10" s="67">
        <f t="shared" si="16"/>
        <v>0</v>
      </c>
      <c r="DT10" s="67"/>
      <c r="DU10" s="67"/>
      <c r="DV10" s="67"/>
      <c r="DW10" s="67"/>
      <c r="DX10" s="67"/>
      <c r="DY10" s="67"/>
      <c r="DZ10" s="67"/>
      <c r="EA10" s="67"/>
      <c r="EB10" s="67"/>
      <c r="EC10" s="67">
        <f t="shared" si="17"/>
        <v>0</v>
      </c>
      <c r="ED10" s="67"/>
      <c r="EE10" s="67"/>
      <c r="EF10" s="67"/>
      <c r="EG10" s="67"/>
      <c r="EH10" s="67">
        <f t="shared" si="18"/>
        <v>0</v>
      </c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</row>
    <row r="11" spans="1:207" ht="22.5" customHeight="1">
      <c r="A11" s="104" t="s">
        <v>56</v>
      </c>
      <c r="B11" s="104" t="s">
        <v>62</v>
      </c>
      <c r="C11" s="104" t="s">
        <v>57</v>
      </c>
      <c r="D11" s="104">
        <v>753701</v>
      </c>
      <c r="E11" s="104" t="s">
        <v>66</v>
      </c>
      <c r="F11" s="67">
        <v>10889</v>
      </c>
      <c r="G11" s="67">
        <v>10889</v>
      </c>
      <c r="H11" s="67">
        <f t="shared" si="3"/>
        <v>10889</v>
      </c>
      <c r="I11" s="67"/>
      <c r="J11" s="67"/>
      <c r="K11" s="67">
        <f t="shared" si="4"/>
        <v>0</v>
      </c>
      <c r="L11" s="67">
        <f t="shared" si="5"/>
        <v>0</v>
      </c>
      <c r="M11" s="67">
        <v>0</v>
      </c>
      <c r="N11" s="67">
        <v>0</v>
      </c>
      <c r="O11" s="67">
        <v>0</v>
      </c>
      <c r="P11" s="67">
        <f t="shared" si="6"/>
        <v>0</v>
      </c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>
        <f t="shared" si="7"/>
        <v>0</v>
      </c>
      <c r="AO11" s="67"/>
      <c r="AP11" s="67"/>
      <c r="AQ11" s="67"/>
      <c r="AR11" s="67"/>
      <c r="AS11" s="67"/>
      <c r="AT11" s="67"/>
      <c r="AU11" s="67"/>
      <c r="AV11" s="67">
        <f t="shared" si="8"/>
        <v>0</v>
      </c>
      <c r="AW11" s="67"/>
      <c r="AX11" s="67"/>
      <c r="AY11" s="67"/>
      <c r="AZ11" s="67"/>
      <c r="BA11" s="67"/>
      <c r="BB11" s="107"/>
      <c r="BC11" s="67"/>
      <c r="BD11" s="67"/>
      <c r="BE11" s="67"/>
      <c r="BF11" s="67"/>
      <c r="BG11" s="67">
        <f t="shared" si="9"/>
        <v>10889</v>
      </c>
      <c r="BH11" s="67">
        <f t="shared" si="10"/>
        <v>0</v>
      </c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>
        <f t="shared" si="11"/>
        <v>0</v>
      </c>
      <c r="CJ11" s="67"/>
      <c r="CK11" s="67"/>
      <c r="CL11" s="67"/>
      <c r="CM11" s="67"/>
      <c r="CN11" s="67"/>
      <c r="CO11" s="67">
        <f t="shared" si="12"/>
        <v>10889</v>
      </c>
      <c r="CP11" s="67"/>
      <c r="CQ11" s="67">
        <v>8142</v>
      </c>
      <c r="CR11" s="67"/>
      <c r="CS11" s="67"/>
      <c r="CT11" s="67">
        <v>2747</v>
      </c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>
        <f t="shared" si="13"/>
        <v>0</v>
      </c>
      <c r="DH11" s="67">
        <f t="shared" si="14"/>
        <v>0</v>
      </c>
      <c r="DI11" s="67"/>
      <c r="DJ11" s="67"/>
      <c r="DK11" s="67"/>
      <c r="DL11" s="67"/>
      <c r="DM11" s="67"/>
      <c r="DN11" s="67">
        <f t="shared" si="15"/>
        <v>0</v>
      </c>
      <c r="DO11" s="67"/>
      <c r="DP11" s="67"/>
      <c r="DQ11" s="67"/>
      <c r="DR11" s="67"/>
      <c r="DS11" s="67">
        <f t="shared" si="16"/>
        <v>0</v>
      </c>
      <c r="DT11" s="67"/>
      <c r="DU11" s="67"/>
      <c r="DV11" s="67"/>
      <c r="DW11" s="67"/>
      <c r="DX11" s="67"/>
      <c r="DY11" s="67"/>
      <c r="DZ11" s="67"/>
      <c r="EA11" s="67"/>
      <c r="EB11" s="67"/>
      <c r="EC11" s="67">
        <f t="shared" si="17"/>
        <v>0</v>
      </c>
      <c r="ED11" s="67"/>
      <c r="EE11" s="67"/>
      <c r="EF11" s="67"/>
      <c r="EG11" s="67"/>
      <c r="EH11" s="67">
        <f t="shared" si="18"/>
        <v>0</v>
      </c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</row>
    <row r="12" spans="1:207" ht="14.25">
      <c r="A12" s="104" t="s">
        <v>56</v>
      </c>
      <c r="B12" s="104" t="s">
        <v>62</v>
      </c>
      <c r="C12" s="104" t="s">
        <v>57</v>
      </c>
      <c r="D12" s="104">
        <v>753701</v>
      </c>
      <c r="E12" s="104" t="s">
        <v>67</v>
      </c>
      <c r="F12" s="67">
        <v>343452</v>
      </c>
      <c r="G12" s="67">
        <v>343452</v>
      </c>
      <c r="H12" s="67">
        <f t="shared" si="3"/>
        <v>343452</v>
      </c>
      <c r="I12" s="67"/>
      <c r="J12" s="67"/>
      <c r="K12" s="67">
        <f t="shared" si="4"/>
        <v>343452</v>
      </c>
      <c r="L12" s="67">
        <f t="shared" si="5"/>
        <v>343452</v>
      </c>
      <c r="M12" s="67">
        <v>343452</v>
      </c>
      <c r="N12" s="67"/>
      <c r="O12" s="67"/>
      <c r="P12" s="67">
        <f t="shared" si="6"/>
        <v>0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>
        <f t="shared" si="7"/>
        <v>0</v>
      </c>
      <c r="AO12" s="67"/>
      <c r="AP12" s="67"/>
      <c r="AQ12" s="67"/>
      <c r="AR12" s="67"/>
      <c r="AS12" s="67"/>
      <c r="AT12" s="67"/>
      <c r="AU12" s="67"/>
      <c r="AV12" s="67">
        <f t="shared" si="8"/>
        <v>0</v>
      </c>
      <c r="AW12" s="67"/>
      <c r="AX12" s="67"/>
      <c r="AY12" s="67"/>
      <c r="AZ12" s="67"/>
      <c r="BA12" s="67"/>
      <c r="BB12" s="107"/>
      <c r="BC12" s="67"/>
      <c r="BD12" s="67"/>
      <c r="BE12" s="67"/>
      <c r="BF12" s="67"/>
      <c r="BG12" s="67">
        <f t="shared" si="9"/>
        <v>0</v>
      </c>
      <c r="BH12" s="67">
        <f t="shared" si="10"/>
        <v>0</v>
      </c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>
        <f t="shared" si="11"/>
        <v>0</v>
      </c>
      <c r="CJ12" s="67"/>
      <c r="CK12" s="67"/>
      <c r="CL12" s="67"/>
      <c r="CM12" s="67"/>
      <c r="CN12" s="67"/>
      <c r="CO12" s="67">
        <f t="shared" si="12"/>
        <v>0</v>
      </c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>
        <f t="shared" si="13"/>
        <v>0</v>
      </c>
      <c r="DH12" s="67">
        <f t="shared" si="14"/>
        <v>0</v>
      </c>
      <c r="DI12" s="67"/>
      <c r="DJ12" s="67"/>
      <c r="DK12" s="67"/>
      <c r="DL12" s="67"/>
      <c r="DM12" s="67"/>
      <c r="DN12" s="67">
        <f t="shared" si="15"/>
        <v>0</v>
      </c>
      <c r="DO12" s="67"/>
      <c r="DP12" s="67"/>
      <c r="DQ12" s="67"/>
      <c r="DR12" s="67"/>
      <c r="DS12" s="67">
        <f t="shared" si="16"/>
        <v>0</v>
      </c>
      <c r="DT12" s="67"/>
      <c r="DU12" s="67"/>
      <c r="DV12" s="67"/>
      <c r="DW12" s="67"/>
      <c r="DX12" s="67"/>
      <c r="DY12" s="67"/>
      <c r="DZ12" s="67"/>
      <c r="EA12" s="67"/>
      <c r="EB12" s="67"/>
      <c r="EC12" s="67">
        <f t="shared" si="17"/>
        <v>0</v>
      </c>
      <c r="ED12" s="67"/>
      <c r="EE12" s="67"/>
      <c r="EF12" s="67"/>
      <c r="EG12" s="67"/>
      <c r="EH12" s="67">
        <f t="shared" si="18"/>
        <v>0</v>
      </c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</row>
    <row r="13" spans="1:207" ht="14.25">
      <c r="A13" s="104" t="s">
        <v>56</v>
      </c>
      <c r="B13" s="104" t="s">
        <v>62</v>
      </c>
      <c r="C13" s="104" t="s">
        <v>57</v>
      </c>
      <c r="D13" s="104">
        <v>753701</v>
      </c>
      <c r="E13" s="104" t="s">
        <v>68</v>
      </c>
      <c r="F13" s="67">
        <v>436620</v>
      </c>
      <c r="G13" s="67">
        <v>436620</v>
      </c>
      <c r="H13" s="67">
        <f t="shared" si="3"/>
        <v>436620</v>
      </c>
      <c r="I13" s="67"/>
      <c r="J13" s="67"/>
      <c r="K13" s="67">
        <f t="shared" si="4"/>
        <v>436620</v>
      </c>
      <c r="L13" s="67">
        <f t="shared" si="5"/>
        <v>0</v>
      </c>
      <c r="M13" s="67">
        <v>0</v>
      </c>
      <c r="N13" s="67">
        <v>0</v>
      </c>
      <c r="O13" s="67">
        <v>0</v>
      </c>
      <c r="P13" s="67">
        <f t="shared" si="6"/>
        <v>436620</v>
      </c>
      <c r="Q13" s="67">
        <v>12540</v>
      </c>
      <c r="R13" s="67"/>
      <c r="S13" s="67"/>
      <c r="T13" s="67"/>
      <c r="U13" s="67">
        <v>286200</v>
      </c>
      <c r="V13" s="67"/>
      <c r="W13" s="67"/>
      <c r="X13" s="67"/>
      <c r="Y13" s="67"/>
      <c r="Z13" s="67">
        <v>86400</v>
      </c>
      <c r="AA13" s="67">
        <v>46200</v>
      </c>
      <c r="AB13" s="67"/>
      <c r="AC13" s="67"/>
      <c r="AD13" s="67"/>
      <c r="AE13" s="67"/>
      <c r="AF13" s="67">
        <v>5280</v>
      </c>
      <c r="AG13" s="67"/>
      <c r="AH13" s="67"/>
      <c r="AI13" s="67"/>
      <c r="AJ13" s="67"/>
      <c r="AK13" s="67"/>
      <c r="AL13" s="67"/>
      <c r="AM13" s="67"/>
      <c r="AN13" s="67">
        <f t="shared" si="7"/>
        <v>0</v>
      </c>
      <c r="AO13" s="67"/>
      <c r="AP13" s="67"/>
      <c r="AQ13" s="67"/>
      <c r="AR13" s="67"/>
      <c r="AS13" s="67"/>
      <c r="AT13" s="67"/>
      <c r="AU13" s="67"/>
      <c r="AV13" s="67">
        <f t="shared" si="8"/>
        <v>0</v>
      </c>
      <c r="AW13" s="67"/>
      <c r="AX13" s="67"/>
      <c r="AY13" s="67"/>
      <c r="AZ13" s="67"/>
      <c r="BA13" s="67"/>
      <c r="BB13" s="107"/>
      <c r="BC13" s="67"/>
      <c r="BD13" s="67"/>
      <c r="BE13" s="67"/>
      <c r="BF13" s="67"/>
      <c r="BG13" s="67">
        <f t="shared" si="9"/>
        <v>0</v>
      </c>
      <c r="BH13" s="67">
        <f t="shared" si="10"/>
        <v>0</v>
      </c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>
        <f t="shared" si="11"/>
        <v>0</v>
      </c>
      <c r="CJ13" s="67"/>
      <c r="CK13" s="67"/>
      <c r="CL13" s="67"/>
      <c r="CM13" s="67"/>
      <c r="CN13" s="67"/>
      <c r="CO13" s="67">
        <f t="shared" si="12"/>
        <v>0</v>
      </c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>
        <f t="shared" si="13"/>
        <v>0</v>
      </c>
      <c r="DH13" s="67">
        <f t="shared" si="14"/>
        <v>0</v>
      </c>
      <c r="DI13" s="67"/>
      <c r="DJ13" s="67"/>
      <c r="DK13" s="67"/>
      <c r="DL13" s="67"/>
      <c r="DM13" s="67"/>
      <c r="DN13" s="67">
        <f t="shared" si="15"/>
        <v>0</v>
      </c>
      <c r="DO13" s="67"/>
      <c r="DP13" s="67"/>
      <c r="DQ13" s="67"/>
      <c r="DR13" s="67"/>
      <c r="DS13" s="67">
        <f t="shared" si="16"/>
        <v>0</v>
      </c>
      <c r="DT13" s="67"/>
      <c r="DU13" s="67"/>
      <c r="DV13" s="67"/>
      <c r="DW13" s="67"/>
      <c r="DX13" s="67"/>
      <c r="DY13" s="67"/>
      <c r="DZ13" s="67"/>
      <c r="EA13" s="67"/>
      <c r="EB13" s="67"/>
      <c r="EC13" s="67">
        <f t="shared" si="17"/>
        <v>0</v>
      </c>
      <c r="ED13" s="67"/>
      <c r="EE13" s="67"/>
      <c r="EF13" s="67"/>
      <c r="EG13" s="67"/>
      <c r="EH13" s="67">
        <f t="shared" si="18"/>
        <v>0</v>
      </c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</row>
    <row r="14" spans="1:207" ht="14.25">
      <c r="A14" s="104" t="s">
        <v>56</v>
      </c>
      <c r="B14" s="104" t="s">
        <v>62</v>
      </c>
      <c r="C14" s="104" t="s">
        <v>69</v>
      </c>
      <c r="D14" s="104">
        <v>753701</v>
      </c>
      <c r="E14" s="104" t="s">
        <v>70</v>
      </c>
      <c r="F14" s="67">
        <v>34200</v>
      </c>
      <c r="G14" s="67">
        <v>34200</v>
      </c>
      <c r="H14" s="67">
        <f t="shared" si="3"/>
        <v>34200</v>
      </c>
      <c r="I14" s="67"/>
      <c r="J14" s="67"/>
      <c r="K14" s="67">
        <f t="shared" si="4"/>
        <v>0</v>
      </c>
      <c r="L14" s="67">
        <f t="shared" si="5"/>
        <v>0</v>
      </c>
      <c r="M14" s="67">
        <v>0</v>
      </c>
      <c r="N14" s="67">
        <v>0</v>
      </c>
      <c r="O14" s="67">
        <v>0</v>
      </c>
      <c r="P14" s="67">
        <f t="shared" si="6"/>
        <v>0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>
        <f t="shared" si="7"/>
        <v>0</v>
      </c>
      <c r="AO14" s="67"/>
      <c r="AP14" s="67"/>
      <c r="AQ14" s="67"/>
      <c r="AR14" s="67"/>
      <c r="AS14" s="67"/>
      <c r="AT14" s="67"/>
      <c r="AU14" s="67"/>
      <c r="AV14" s="67">
        <f t="shared" si="8"/>
        <v>0</v>
      </c>
      <c r="AW14" s="67"/>
      <c r="AX14" s="67"/>
      <c r="AY14" s="67"/>
      <c r="AZ14" s="67"/>
      <c r="BA14" s="67"/>
      <c r="BB14" s="107"/>
      <c r="BC14" s="67"/>
      <c r="BD14" s="67"/>
      <c r="BE14" s="67"/>
      <c r="BF14" s="67"/>
      <c r="BG14" s="67">
        <f t="shared" si="9"/>
        <v>34200</v>
      </c>
      <c r="BH14" s="67">
        <f t="shared" si="10"/>
        <v>0</v>
      </c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>
        <f t="shared" si="11"/>
        <v>0</v>
      </c>
      <c r="CJ14" s="67"/>
      <c r="CK14" s="67"/>
      <c r="CL14" s="67"/>
      <c r="CM14" s="67"/>
      <c r="CN14" s="67"/>
      <c r="CO14" s="67">
        <f t="shared" si="12"/>
        <v>34200</v>
      </c>
      <c r="CP14" s="67"/>
      <c r="CQ14" s="67"/>
      <c r="CR14" s="67">
        <v>34200</v>
      </c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>
        <f t="shared" si="13"/>
        <v>0</v>
      </c>
      <c r="DH14" s="67">
        <f t="shared" si="14"/>
        <v>0</v>
      </c>
      <c r="DI14" s="67"/>
      <c r="DJ14" s="67"/>
      <c r="DK14" s="67"/>
      <c r="DL14" s="67"/>
      <c r="DM14" s="67"/>
      <c r="DN14" s="67">
        <f t="shared" si="15"/>
        <v>0</v>
      </c>
      <c r="DO14" s="67"/>
      <c r="DP14" s="67"/>
      <c r="DQ14" s="67"/>
      <c r="DR14" s="67"/>
      <c r="DS14" s="67">
        <f t="shared" si="16"/>
        <v>0</v>
      </c>
      <c r="DT14" s="67"/>
      <c r="DU14" s="67"/>
      <c r="DV14" s="67"/>
      <c r="DW14" s="67"/>
      <c r="DX14" s="67"/>
      <c r="DY14" s="67"/>
      <c r="DZ14" s="67"/>
      <c r="EA14" s="67"/>
      <c r="EB14" s="67"/>
      <c r="EC14" s="67">
        <f t="shared" si="17"/>
        <v>0</v>
      </c>
      <c r="ED14" s="67"/>
      <c r="EE14" s="67"/>
      <c r="EF14" s="67"/>
      <c r="EG14" s="67"/>
      <c r="EH14" s="67">
        <f t="shared" si="18"/>
        <v>0</v>
      </c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</row>
    <row r="15" spans="1:207" ht="14.25">
      <c r="A15" s="104" t="s">
        <v>56</v>
      </c>
      <c r="B15" s="104" t="s">
        <v>62</v>
      </c>
      <c r="C15" s="104" t="s">
        <v>69</v>
      </c>
      <c r="D15" s="104">
        <v>753701</v>
      </c>
      <c r="E15" s="104" t="s">
        <v>71</v>
      </c>
      <c r="F15" s="67">
        <v>11700</v>
      </c>
      <c r="G15" s="67">
        <v>11700</v>
      </c>
      <c r="H15" s="67">
        <f t="shared" si="3"/>
        <v>11700</v>
      </c>
      <c r="I15" s="67"/>
      <c r="J15" s="67"/>
      <c r="K15" s="67">
        <f t="shared" si="4"/>
        <v>0</v>
      </c>
      <c r="L15" s="67">
        <f t="shared" si="5"/>
        <v>0</v>
      </c>
      <c r="M15" s="67">
        <v>0</v>
      </c>
      <c r="N15" s="67">
        <v>0</v>
      </c>
      <c r="O15" s="67">
        <v>0</v>
      </c>
      <c r="P15" s="67">
        <f t="shared" si="6"/>
        <v>0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>
        <f t="shared" si="7"/>
        <v>0</v>
      </c>
      <c r="AO15" s="67"/>
      <c r="AP15" s="67"/>
      <c r="AQ15" s="67"/>
      <c r="AR15" s="67"/>
      <c r="AS15" s="67"/>
      <c r="AT15" s="67"/>
      <c r="AU15" s="67"/>
      <c r="AV15" s="67">
        <f t="shared" si="8"/>
        <v>0</v>
      </c>
      <c r="AW15" s="67"/>
      <c r="AX15" s="67"/>
      <c r="AY15" s="67"/>
      <c r="AZ15" s="67"/>
      <c r="BA15" s="67"/>
      <c r="BB15" s="107"/>
      <c r="BC15" s="67"/>
      <c r="BD15" s="67"/>
      <c r="BE15" s="67"/>
      <c r="BF15" s="67"/>
      <c r="BG15" s="67">
        <f t="shared" si="9"/>
        <v>11700</v>
      </c>
      <c r="BH15" s="67">
        <f t="shared" si="10"/>
        <v>0</v>
      </c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>
        <f t="shared" si="11"/>
        <v>0</v>
      </c>
      <c r="CJ15" s="67"/>
      <c r="CK15" s="67"/>
      <c r="CL15" s="67"/>
      <c r="CM15" s="67"/>
      <c r="CN15" s="67"/>
      <c r="CO15" s="67">
        <f t="shared" si="12"/>
        <v>11700</v>
      </c>
      <c r="CP15" s="67"/>
      <c r="CQ15" s="67"/>
      <c r="CR15" s="67"/>
      <c r="CS15" s="67">
        <v>11700</v>
      </c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>
        <f t="shared" si="13"/>
        <v>0</v>
      </c>
      <c r="DH15" s="67">
        <f t="shared" si="14"/>
        <v>0</v>
      </c>
      <c r="DI15" s="67"/>
      <c r="DJ15" s="67"/>
      <c r="DK15" s="67"/>
      <c r="DL15" s="67"/>
      <c r="DM15" s="67"/>
      <c r="DN15" s="67">
        <f t="shared" si="15"/>
        <v>0</v>
      </c>
      <c r="DO15" s="67"/>
      <c r="DP15" s="67"/>
      <c r="DQ15" s="67"/>
      <c r="DR15" s="67"/>
      <c r="DS15" s="67">
        <f t="shared" si="16"/>
        <v>0</v>
      </c>
      <c r="DT15" s="67"/>
      <c r="DU15" s="67"/>
      <c r="DV15" s="67"/>
      <c r="DW15" s="67"/>
      <c r="DX15" s="67"/>
      <c r="DY15" s="67"/>
      <c r="DZ15" s="67"/>
      <c r="EA15" s="67"/>
      <c r="EB15" s="67"/>
      <c r="EC15" s="67">
        <f t="shared" si="17"/>
        <v>0</v>
      </c>
      <c r="ED15" s="67"/>
      <c r="EE15" s="67"/>
      <c r="EF15" s="67"/>
      <c r="EG15" s="67"/>
      <c r="EH15" s="67">
        <f t="shared" si="18"/>
        <v>0</v>
      </c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</row>
    <row r="16" spans="1:207" ht="23.25" customHeight="1">
      <c r="A16" s="104" t="s">
        <v>56</v>
      </c>
      <c r="B16" s="104" t="s">
        <v>62</v>
      </c>
      <c r="C16" s="104" t="s">
        <v>69</v>
      </c>
      <c r="D16" s="104">
        <v>753701</v>
      </c>
      <c r="E16" s="104" t="s">
        <v>72</v>
      </c>
      <c r="F16" s="67">
        <v>10000</v>
      </c>
      <c r="G16" s="67">
        <v>10000</v>
      </c>
      <c r="H16" s="67">
        <f t="shared" si="3"/>
        <v>10000</v>
      </c>
      <c r="I16" s="67"/>
      <c r="J16" s="67"/>
      <c r="K16" s="67">
        <f t="shared" si="4"/>
        <v>0</v>
      </c>
      <c r="L16" s="67">
        <f t="shared" si="5"/>
        <v>0</v>
      </c>
      <c r="M16" s="67">
        <v>0</v>
      </c>
      <c r="N16" s="67">
        <v>0</v>
      </c>
      <c r="O16" s="67">
        <v>0</v>
      </c>
      <c r="P16" s="67">
        <f t="shared" si="6"/>
        <v>0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>
        <f t="shared" si="7"/>
        <v>0</v>
      </c>
      <c r="AO16" s="67"/>
      <c r="AP16" s="67"/>
      <c r="AQ16" s="67"/>
      <c r="AR16" s="67"/>
      <c r="AS16" s="67"/>
      <c r="AT16" s="67"/>
      <c r="AU16" s="67"/>
      <c r="AV16" s="67">
        <f t="shared" si="8"/>
        <v>0</v>
      </c>
      <c r="AW16" s="67"/>
      <c r="AX16" s="67"/>
      <c r="AY16" s="67"/>
      <c r="AZ16" s="67"/>
      <c r="BA16" s="67"/>
      <c r="BB16" s="107"/>
      <c r="BC16" s="67"/>
      <c r="BD16" s="67"/>
      <c r="BE16" s="67"/>
      <c r="BF16" s="67"/>
      <c r="BG16" s="67">
        <f t="shared" si="9"/>
        <v>10000</v>
      </c>
      <c r="BH16" s="67">
        <f t="shared" si="10"/>
        <v>0</v>
      </c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>
        <f t="shared" si="11"/>
        <v>0</v>
      </c>
      <c r="CJ16" s="67"/>
      <c r="CK16" s="67"/>
      <c r="CL16" s="67"/>
      <c r="CM16" s="67"/>
      <c r="CN16" s="67"/>
      <c r="CO16" s="67">
        <f t="shared" si="12"/>
        <v>10000</v>
      </c>
      <c r="CP16" s="67">
        <v>10000</v>
      </c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>
        <f t="shared" si="13"/>
        <v>0</v>
      </c>
      <c r="DH16" s="67">
        <f t="shared" si="14"/>
        <v>0</v>
      </c>
      <c r="DI16" s="67"/>
      <c r="DJ16" s="67"/>
      <c r="DK16" s="67"/>
      <c r="DL16" s="67"/>
      <c r="DM16" s="67"/>
      <c r="DN16" s="67">
        <f t="shared" si="15"/>
        <v>0</v>
      </c>
      <c r="DO16" s="67"/>
      <c r="DP16" s="67"/>
      <c r="DQ16" s="67"/>
      <c r="DR16" s="67"/>
      <c r="DS16" s="67">
        <f t="shared" si="16"/>
        <v>0</v>
      </c>
      <c r="DT16" s="67"/>
      <c r="DU16" s="67"/>
      <c r="DV16" s="67"/>
      <c r="DW16" s="67"/>
      <c r="DX16" s="67"/>
      <c r="DY16" s="67"/>
      <c r="DZ16" s="67"/>
      <c r="EA16" s="67"/>
      <c r="EB16" s="67"/>
      <c r="EC16" s="67">
        <f t="shared" si="17"/>
        <v>0</v>
      </c>
      <c r="ED16" s="67"/>
      <c r="EE16" s="67"/>
      <c r="EF16" s="67"/>
      <c r="EG16" s="67"/>
      <c r="EH16" s="67">
        <f t="shared" si="18"/>
        <v>0</v>
      </c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</row>
    <row r="17" spans="1:207" ht="14.25">
      <c r="A17" s="104" t="s">
        <v>56</v>
      </c>
      <c r="B17" s="104" t="s">
        <v>62</v>
      </c>
      <c r="C17" s="104" t="s">
        <v>69</v>
      </c>
      <c r="D17" s="104">
        <v>753701</v>
      </c>
      <c r="E17" s="104" t="s">
        <v>73</v>
      </c>
      <c r="F17" s="67">
        <v>6480</v>
      </c>
      <c r="G17" s="67">
        <v>6480</v>
      </c>
      <c r="H17" s="67">
        <f t="shared" si="3"/>
        <v>6480</v>
      </c>
      <c r="I17" s="67"/>
      <c r="J17" s="67"/>
      <c r="K17" s="67">
        <f t="shared" si="4"/>
        <v>0</v>
      </c>
      <c r="L17" s="67">
        <f t="shared" si="5"/>
        <v>0</v>
      </c>
      <c r="M17" s="67">
        <v>0</v>
      </c>
      <c r="N17" s="67">
        <v>0</v>
      </c>
      <c r="O17" s="67">
        <v>0</v>
      </c>
      <c r="P17" s="67">
        <f t="shared" si="6"/>
        <v>0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>
        <f t="shared" si="7"/>
        <v>0</v>
      </c>
      <c r="AO17" s="67"/>
      <c r="AP17" s="67"/>
      <c r="AQ17" s="67"/>
      <c r="AR17" s="67"/>
      <c r="AS17" s="67"/>
      <c r="AT17" s="67"/>
      <c r="AU17" s="67"/>
      <c r="AV17" s="67">
        <f t="shared" si="8"/>
        <v>0</v>
      </c>
      <c r="AW17" s="67"/>
      <c r="AX17" s="67"/>
      <c r="AY17" s="67"/>
      <c r="AZ17" s="67"/>
      <c r="BA17" s="67"/>
      <c r="BB17" s="107"/>
      <c r="BC17" s="67"/>
      <c r="BD17" s="67"/>
      <c r="BE17" s="67"/>
      <c r="BF17" s="67"/>
      <c r="BG17" s="67">
        <f t="shared" si="9"/>
        <v>6480</v>
      </c>
      <c r="BH17" s="67">
        <f t="shared" si="10"/>
        <v>6480</v>
      </c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>
        <v>6480</v>
      </c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>
        <f t="shared" si="11"/>
        <v>0</v>
      </c>
      <c r="CJ17" s="67"/>
      <c r="CK17" s="67"/>
      <c r="CL17" s="67"/>
      <c r="CM17" s="67"/>
      <c r="CN17" s="67"/>
      <c r="CO17" s="67">
        <f t="shared" si="12"/>
        <v>0</v>
      </c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>
        <f t="shared" si="13"/>
        <v>0</v>
      </c>
      <c r="DH17" s="67">
        <f t="shared" si="14"/>
        <v>0</v>
      </c>
      <c r="DI17" s="67"/>
      <c r="DJ17" s="67"/>
      <c r="DK17" s="67"/>
      <c r="DL17" s="67"/>
      <c r="DM17" s="67"/>
      <c r="DN17" s="67">
        <f t="shared" si="15"/>
        <v>0</v>
      </c>
      <c r="DO17" s="67"/>
      <c r="DP17" s="67"/>
      <c r="DQ17" s="67"/>
      <c r="DR17" s="67"/>
      <c r="DS17" s="67">
        <f t="shared" si="16"/>
        <v>0</v>
      </c>
      <c r="DT17" s="67"/>
      <c r="DU17" s="67"/>
      <c r="DV17" s="67"/>
      <c r="DW17" s="67"/>
      <c r="DX17" s="67"/>
      <c r="DY17" s="67"/>
      <c r="DZ17" s="67"/>
      <c r="EA17" s="67"/>
      <c r="EB17" s="67"/>
      <c r="EC17" s="67">
        <f t="shared" si="17"/>
        <v>0</v>
      </c>
      <c r="ED17" s="67"/>
      <c r="EE17" s="67"/>
      <c r="EF17" s="67"/>
      <c r="EG17" s="67"/>
      <c r="EH17" s="67">
        <f t="shared" si="18"/>
        <v>0</v>
      </c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</row>
    <row r="18" spans="1:207" ht="14.25">
      <c r="A18" s="104" t="s">
        <v>56</v>
      </c>
      <c r="B18" s="104" t="s">
        <v>62</v>
      </c>
      <c r="C18" s="104" t="s">
        <v>69</v>
      </c>
      <c r="D18" s="104">
        <v>753701</v>
      </c>
      <c r="E18" s="104" t="s">
        <v>74</v>
      </c>
      <c r="F18" s="67">
        <v>30000</v>
      </c>
      <c r="G18" s="67">
        <v>30000</v>
      </c>
      <c r="H18" s="67">
        <f t="shared" si="3"/>
        <v>30000</v>
      </c>
      <c r="I18" s="67"/>
      <c r="J18" s="67"/>
      <c r="K18" s="67">
        <f t="shared" si="4"/>
        <v>30000</v>
      </c>
      <c r="L18" s="67">
        <f t="shared" si="5"/>
        <v>0</v>
      </c>
      <c r="M18" s="67">
        <v>0</v>
      </c>
      <c r="N18" s="67">
        <v>0</v>
      </c>
      <c r="O18" s="67">
        <v>0</v>
      </c>
      <c r="P18" s="67">
        <f t="shared" si="6"/>
        <v>0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>
        <f t="shared" si="7"/>
        <v>0</v>
      </c>
      <c r="AO18" s="67"/>
      <c r="AP18" s="67"/>
      <c r="AQ18" s="67"/>
      <c r="AR18" s="67"/>
      <c r="AS18" s="67"/>
      <c r="AT18" s="67"/>
      <c r="AU18" s="67"/>
      <c r="AV18" s="67">
        <f t="shared" si="8"/>
        <v>30000</v>
      </c>
      <c r="AW18" s="67"/>
      <c r="AX18" s="67"/>
      <c r="AY18" s="67"/>
      <c r="AZ18" s="67"/>
      <c r="BA18" s="67"/>
      <c r="BB18" s="107"/>
      <c r="BC18" s="67"/>
      <c r="BD18" s="67"/>
      <c r="BE18" s="67"/>
      <c r="BF18" s="67">
        <v>30000</v>
      </c>
      <c r="BG18" s="67">
        <f t="shared" si="9"/>
        <v>0</v>
      </c>
      <c r="BH18" s="67">
        <f t="shared" si="10"/>
        <v>0</v>
      </c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>
        <f t="shared" si="11"/>
        <v>0</v>
      </c>
      <c r="CJ18" s="67"/>
      <c r="CK18" s="67"/>
      <c r="CL18" s="67"/>
      <c r="CM18" s="67"/>
      <c r="CN18" s="67"/>
      <c r="CO18" s="67">
        <f t="shared" si="12"/>
        <v>0</v>
      </c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>
        <f t="shared" si="13"/>
        <v>0</v>
      </c>
      <c r="DH18" s="67">
        <f t="shared" si="14"/>
        <v>0</v>
      </c>
      <c r="DI18" s="67"/>
      <c r="DJ18" s="67"/>
      <c r="DK18" s="67"/>
      <c r="DL18" s="67"/>
      <c r="DM18" s="67"/>
      <c r="DN18" s="67">
        <f t="shared" si="15"/>
        <v>0</v>
      </c>
      <c r="DO18" s="67"/>
      <c r="DP18" s="67"/>
      <c r="DQ18" s="67"/>
      <c r="DR18" s="67"/>
      <c r="DS18" s="67">
        <f t="shared" si="16"/>
        <v>0</v>
      </c>
      <c r="DT18" s="67"/>
      <c r="DU18" s="67"/>
      <c r="DV18" s="67"/>
      <c r="DW18" s="67"/>
      <c r="DX18" s="67"/>
      <c r="DY18" s="67"/>
      <c r="DZ18" s="67"/>
      <c r="EA18" s="67"/>
      <c r="EB18" s="67"/>
      <c r="EC18" s="67">
        <f t="shared" si="17"/>
        <v>0</v>
      </c>
      <c r="ED18" s="67"/>
      <c r="EE18" s="67"/>
      <c r="EF18" s="67"/>
      <c r="EG18" s="67"/>
      <c r="EH18" s="67">
        <f t="shared" si="18"/>
        <v>0</v>
      </c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</row>
    <row r="19" spans="1:207" ht="14.25">
      <c r="A19" s="104" t="s">
        <v>56</v>
      </c>
      <c r="B19" s="104" t="s">
        <v>62</v>
      </c>
      <c r="C19" s="104" t="s">
        <v>69</v>
      </c>
      <c r="D19" s="104" t="s">
        <v>75</v>
      </c>
      <c r="E19" s="104" t="s">
        <v>76</v>
      </c>
      <c r="F19" s="67">
        <v>20000</v>
      </c>
      <c r="G19" s="67">
        <v>20000</v>
      </c>
      <c r="H19" s="67">
        <f t="shared" si="3"/>
        <v>20000</v>
      </c>
      <c r="I19" s="67"/>
      <c r="J19" s="67"/>
      <c r="K19" s="67">
        <f t="shared" si="4"/>
        <v>0</v>
      </c>
      <c r="L19" s="67">
        <f t="shared" si="5"/>
        <v>0</v>
      </c>
      <c r="M19" s="67">
        <v>0</v>
      </c>
      <c r="N19" s="67">
        <v>0</v>
      </c>
      <c r="O19" s="67">
        <v>0</v>
      </c>
      <c r="P19" s="67">
        <f t="shared" si="6"/>
        <v>0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>
        <f t="shared" si="7"/>
        <v>0</v>
      </c>
      <c r="AO19" s="67"/>
      <c r="AP19" s="67"/>
      <c r="AQ19" s="67"/>
      <c r="AR19" s="67"/>
      <c r="AS19" s="67"/>
      <c r="AT19" s="67"/>
      <c r="AU19" s="67"/>
      <c r="AV19" s="67">
        <f t="shared" si="8"/>
        <v>0</v>
      </c>
      <c r="AW19" s="67"/>
      <c r="AX19" s="67"/>
      <c r="AY19" s="67"/>
      <c r="AZ19" s="67"/>
      <c r="BA19" s="67"/>
      <c r="BB19" s="107"/>
      <c r="BC19" s="67"/>
      <c r="BD19" s="67"/>
      <c r="BE19" s="67"/>
      <c r="BF19" s="67"/>
      <c r="BG19" s="67">
        <f t="shared" si="9"/>
        <v>20000</v>
      </c>
      <c r="BH19" s="67">
        <f t="shared" si="10"/>
        <v>20000</v>
      </c>
      <c r="BI19" s="67">
        <v>20000</v>
      </c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>
        <f t="shared" si="11"/>
        <v>0</v>
      </c>
      <c r="CJ19" s="67"/>
      <c r="CK19" s="67"/>
      <c r="CL19" s="67"/>
      <c r="CM19" s="67"/>
      <c r="CN19" s="67"/>
      <c r="CO19" s="67">
        <f t="shared" si="12"/>
        <v>0</v>
      </c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>
        <f t="shared" si="13"/>
        <v>0</v>
      </c>
      <c r="DH19" s="67">
        <f t="shared" si="14"/>
        <v>0</v>
      </c>
      <c r="DI19" s="67"/>
      <c r="DJ19" s="67"/>
      <c r="DK19" s="67"/>
      <c r="DL19" s="67"/>
      <c r="DM19" s="67"/>
      <c r="DN19" s="67">
        <f t="shared" si="15"/>
        <v>0</v>
      </c>
      <c r="DO19" s="67"/>
      <c r="DP19" s="67"/>
      <c r="DQ19" s="67"/>
      <c r="DR19" s="67"/>
      <c r="DS19" s="67">
        <f t="shared" si="16"/>
        <v>0</v>
      </c>
      <c r="DT19" s="67"/>
      <c r="DU19" s="67"/>
      <c r="DV19" s="67"/>
      <c r="DW19" s="67"/>
      <c r="DX19" s="67"/>
      <c r="DY19" s="67"/>
      <c r="DZ19" s="67"/>
      <c r="EA19" s="67"/>
      <c r="EB19" s="67"/>
      <c r="EC19" s="67">
        <f t="shared" si="17"/>
        <v>0</v>
      </c>
      <c r="ED19" s="67"/>
      <c r="EE19" s="67"/>
      <c r="EF19" s="67"/>
      <c r="EG19" s="67"/>
      <c r="EH19" s="67">
        <f t="shared" si="18"/>
        <v>0</v>
      </c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</row>
    <row r="20" spans="1:207" ht="14.25">
      <c r="A20" s="104" t="s">
        <v>56</v>
      </c>
      <c r="B20" s="104" t="s">
        <v>62</v>
      </c>
      <c r="C20" s="104" t="s">
        <v>69</v>
      </c>
      <c r="D20" s="104">
        <v>753701</v>
      </c>
      <c r="E20" s="104" t="s">
        <v>77</v>
      </c>
      <c r="F20" s="67">
        <v>5000</v>
      </c>
      <c r="G20" s="67">
        <v>5000</v>
      </c>
      <c r="H20" s="67">
        <f t="shared" si="3"/>
        <v>5000</v>
      </c>
      <c r="I20" s="67"/>
      <c r="J20" s="67"/>
      <c r="K20" s="67">
        <f t="shared" si="4"/>
        <v>0</v>
      </c>
      <c r="L20" s="67">
        <f t="shared" si="5"/>
        <v>0</v>
      </c>
      <c r="M20" s="67">
        <v>0</v>
      </c>
      <c r="N20" s="67">
        <v>0</v>
      </c>
      <c r="O20" s="67">
        <v>0</v>
      </c>
      <c r="P20" s="67">
        <f t="shared" si="6"/>
        <v>0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>
        <f t="shared" si="7"/>
        <v>0</v>
      </c>
      <c r="AO20" s="67"/>
      <c r="AP20" s="67"/>
      <c r="AQ20" s="67"/>
      <c r="AR20" s="67"/>
      <c r="AS20" s="67"/>
      <c r="AT20" s="67"/>
      <c r="AU20" s="67"/>
      <c r="AV20" s="67">
        <f t="shared" si="8"/>
        <v>0</v>
      </c>
      <c r="AW20" s="67"/>
      <c r="AX20" s="67"/>
      <c r="AY20" s="67"/>
      <c r="AZ20" s="67"/>
      <c r="BA20" s="67"/>
      <c r="BB20" s="107"/>
      <c r="BC20" s="67"/>
      <c r="BD20" s="67"/>
      <c r="BE20" s="67"/>
      <c r="BF20" s="67"/>
      <c r="BG20" s="67">
        <f t="shared" si="9"/>
        <v>5000</v>
      </c>
      <c r="BH20" s="67">
        <f t="shared" si="10"/>
        <v>5000</v>
      </c>
      <c r="BI20" s="67">
        <v>5000</v>
      </c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>
        <f t="shared" si="11"/>
        <v>0</v>
      </c>
      <c r="CJ20" s="67"/>
      <c r="CK20" s="67"/>
      <c r="CL20" s="67"/>
      <c r="CM20" s="67"/>
      <c r="CN20" s="67"/>
      <c r="CO20" s="67">
        <f t="shared" si="12"/>
        <v>0</v>
      </c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>
        <f t="shared" si="13"/>
        <v>0</v>
      </c>
      <c r="DH20" s="67">
        <f t="shared" si="14"/>
        <v>0</v>
      </c>
      <c r="DI20" s="67"/>
      <c r="DJ20" s="67"/>
      <c r="DK20" s="67"/>
      <c r="DL20" s="67"/>
      <c r="DM20" s="67"/>
      <c r="DN20" s="67">
        <f t="shared" si="15"/>
        <v>0</v>
      </c>
      <c r="DO20" s="67"/>
      <c r="DP20" s="67"/>
      <c r="DQ20" s="67"/>
      <c r="DR20" s="67"/>
      <c r="DS20" s="67">
        <f t="shared" si="16"/>
        <v>0</v>
      </c>
      <c r="DT20" s="67"/>
      <c r="DU20" s="67"/>
      <c r="DV20" s="67"/>
      <c r="DW20" s="67"/>
      <c r="DX20" s="67"/>
      <c r="DY20" s="67"/>
      <c r="DZ20" s="67"/>
      <c r="EA20" s="67"/>
      <c r="EB20" s="67"/>
      <c r="EC20" s="67">
        <f t="shared" si="17"/>
        <v>0</v>
      </c>
      <c r="ED20" s="67"/>
      <c r="EE20" s="67"/>
      <c r="EF20" s="67"/>
      <c r="EG20" s="67"/>
      <c r="EH20" s="67">
        <f t="shared" si="18"/>
        <v>0</v>
      </c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</row>
    <row r="21" spans="1:207" ht="14.25">
      <c r="A21" s="104" t="s">
        <v>56</v>
      </c>
      <c r="B21" s="104" t="s">
        <v>78</v>
      </c>
      <c r="C21" s="104" t="s">
        <v>69</v>
      </c>
      <c r="D21" s="104">
        <v>753701</v>
      </c>
      <c r="E21" s="104" t="s">
        <v>79</v>
      </c>
      <c r="F21" s="67">
        <v>2000</v>
      </c>
      <c r="G21" s="67">
        <v>2000</v>
      </c>
      <c r="H21" s="67">
        <f t="shared" si="3"/>
        <v>2000</v>
      </c>
      <c r="I21" s="67"/>
      <c r="J21" s="67"/>
      <c r="K21" s="67">
        <f t="shared" si="4"/>
        <v>0</v>
      </c>
      <c r="L21" s="67">
        <f t="shared" si="5"/>
        <v>0</v>
      </c>
      <c r="M21" s="67">
        <v>0</v>
      </c>
      <c r="N21" s="67">
        <v>0</v>
      </c>
      <c r="O21" s="67">
        <v>0</v>
      </c>
      <c r="P21" s="67">
        <f t="shared" si="6"/>
        <v>0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>
        <f t="shared" si="7"/>
        <v>0</v>
      </c>
      <c r="AO21" s="67"/>
      <c r="AP21" s="67"/>
      <c r="AQ21" s="67"/>
      <c r="AR21" s="67"/>
      <c r="AS21" s="67"/>
      <c r="AT21" s="67"/>
      <c r="AU21" s="67"/>
      <c r="AV21" s="67">
        <f t="shared" si="8"/>
        <v>0</v>
      </c>
      <c r="AW21" s="67"/>
      <c r="AX21" s="67"/>
      <c r="AY21" s="67"/>
      <c r="AZ21" s="67"/>
      <c r="BA21" s="67"/>
      <c r="BB21" s="107"/>
      <c r="BC21" s="67"/>
      <c r="BD21" s="67"/>
      <c r="BE21" s="67"/>
      <c r="BF21" s="67"/>
      <c r="BG21" s="67">
        <f t="shared" si="9"/>
        <v>2000</v>
      </c>
      <c r="BH21" s="67">
        <f t="shared" si="10"/>
        <v>2000</v>
      </c>
      <c r="BI21" s="67">
        <v>2000</v>
      </c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>
        <f t="shared" si="11"/>
        <v>0</v>
      </c>
      <c r="CJ21" s="67"/>
      <c r="CK21" s="67"/>
      <c r="CL21" s="67"/>
      <c r="CM21" s="67"/>
      <c r="CN21" s="67"/>
      <c r="CO21" s="67">
        <f t="shared" si="12"/>
        <v>0</v>
      </c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>
        <f t="shared" si="13"/>
        <v>0</v>
      </c>
      <c r="DH21" s="67">
        <f t="shared" si="14"/>
        <v>0</v>
      </c>
      <c r="DI21" s="67"/>
      <c r="DJ21" s="67"/>
      <c r="DK21" s="67"/>
      <c r="DL21" s="67"/>
      <c r="DM21" s="67"/>
      <c r="DN21" s="67">
        <f t="shared" si="15"/>
        <v>0</v>
      </c>
      <c r="DO21" s="67"/>
      <c r="DP21" s="67"/>
      <c r="DQ21" s="67"/>
      <c r="DR21" s="67"/>
      <c r="DS21" s="67">
        <f t="shared" si="16"/>
        <v>0</v>
      </c>
      <c r="DT21" s="67"/>
      <c r="DU21" s="67"/>
      <c r="DV21" s="67"/>
      <c r="DW21" s="67"/>
      <c r="DX21" s="67"/>
      <c r="DY21" s="67"/>
      <c r="DZ21" s="67"/>
      <c r="EA21" s="67"/>
      <c r="EB21" s="67"/>
      <c r="EC21" s="67">
        <f t="shared" si="17"/>
        <v>0</v>
      </c>
      <c r="ED21" s="67"/>
      <c r="EE21" s="67"/>
      <c r="EF21" s="67"/>
      <c r="EG21" s="67"/>
      <c r="EH21" s="67">
        <f t="shared" si="18"/>
        <v>0</v>
      </c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</row>
    <row r="22" spans="1:207" ht="14.25">
      <c r="A22" s="104">
        <v>207</v>
      </c>
      <c r="B22" s="104" t="s">
        <v>57</v>
      </c>
      <c r="C22" s="104" t="s">
        <v>57</v>
      </c>
      <c r="D22" s="104">
        <v>753701</v>
      </c>
      <c r="E22" s="104" t="s">
        <v>329</v>
      </c>
      <c r="F22" s="67">
        <v>11000</v>
      </c>
      <c r="G22" s="67">
        <v>11000</v>
      </c>
      <c r="H22" s="67">
        <f t="shared" si="3"/>
        <v>11000</v>
      </c>
      <c r="I22" s="67"/>
      <c r="J22" s="67"/>
      <c r="K22" s="67">
        <f t="shared" si="4"/>
        <v>0</v>
      </c>
      <c r="L22" s="67">
        <f t="shared" si="5"/>
        <v>0</v>
      </c>
      <c r="M22" s="67">
        <v>0</v>
      </c>
      <c r="N22" s="67">
        <v>0</v>
      </c>
      <c r="O22" s="67">
        <v>0</v>
      </c>
      <c r="P22" s="67">
        <f t="shared" si="6"/>
        <v>0</v>
      </c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>
        <f t="shared" si="7"/>
        <v>0</v>
      </c>
      <c r="AO22" s="67"/>
      <c r="AP22" s="67"/>
      <c r="AQ22" s="67"/>
      <c r="AR22" s="67"/>
      <c r="AS22" s="67"/>
      <c r="AT22" s="67"/>
      <c r="AU22" s="67"/>
      <c r="AV22" s="67">
        <f t="shared" si="8"/>
        <v>0</v>
      </c>
      <c r="AW22" s="67"/>
      <c r="AX22" s="67"/>
      <c r="AY22" s="67"/>
      <c r="AZ22" s="67"/>
      <c r="BA22" s="67"/>
      <c r="BB22" s="107"/>
      <c r="BC22" s="67"/>
      <c r="BD22" s="67"/>
      <c r="BE22" s="67"/>
      <c r="BF22" s="67"/>
      <c r="BG22" s="67">
        <f t="shared" si="9"/>
        <v>11000</v>
      </c>
      <c r="BH22" s="67">
        <f t="shared" si="10"/>
        <v>11000</v>
      </c>
      <c r="BI22" s="67">
        <v>11000</v>
      </c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>
        <f t="shared" si="11"/>
        <v>0</v>
      </c>
      <c r="CJ22" s="67"/>
      <c r="CK22" s="67"/>
      <c r="CL22" s="67"/>
      <c r="CM22" s="67"/>
      <c r="CN22" s="67"/>
      <c r="CO22" s="67">
        <f t="shared" si="12"/>
        <v>0</v>
      </c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>
        <f t="shared" si="13"/>
        <v>0</v>
      </c>
      <c r="DH22" s="67">
        <f t="shared" si="14"/>
        <v>0</v>
      </c>
      <c r="DI22" s="67"/>
      <c r="DJ22" s="67"/>
      <c r="DK22" s="67"/>
      <c r="DL22" s="67"/>
      <c r="DM22" s="67"/>
      <c r="DN22" s="67">
        <f t="shared" si="15"/>
        <v>0</v>
      </c>
      <c r="DO22" s="67"/>
      <c r="DP22" s="67"/>
      <c r="DQ22" s="67"/>
      <c r="DR22" s="67"/>
      <c r="DS22" s="67">
        <f t="shared" si="16"/>
        <v>0</v>
      </c>
      <c r="DT22" s="67"/>
      <c r="DU22" s="67"/>
      <c r="DV22" s="67"/>
      <c r="DW22" s="67"/>
      <c r="DX22" s="67"/>
      <c r="DY22" s="67"/>
      <c r="DZ22" s="67"/>
      <c r="EA22" s="67"/>
      <c r="EB22" s="67"/>
      <c r="EC22" s="67">
        <f t="shared" si="17"/>
        <v>0</v>
      </c>
      <c r="ED22" s="67"/>
      <c r="EE22" s="67"/>
      <c r="EF22" s="67"/>
      <c r="EG22" s="67"/>
      <c r="EH22" s="67">
        <f t="shared" si="18"/>
        <v>0</v>
      </c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</row>
    <row r="23" spans="1:207" ht="14.25">
      <c r="A23" s="104">
        <v>207</v>
      </c>
      <c r="B23" s="104" t="s">
        <v>57</v>
      </c>
      <c r="C23" s="104" t="s">
        <v>57</v>
      </c>
      <c r="D23" s="104">
        <v>753701</v>
      </c>
      <c r="E23" s="104" t="s">
        <v>330</v>
      </c>
      <c r="F23" s="67">
        <v>384</v>
      </c>
      <c r="G23" s="67">
        <v>384</v>
      </c>
      <c r="H23" s="67">
        <f t="shared" si="3"/>
        <v>384</v>
      </c>
      <c r="I23" s="67"/>
      <c r="J23" s="67"/>
      <c r="K23" s="67">
        <f t="shared" si="4"/>
        <v>0</v>
      </c>
      <c r="L23" s="67">
        <f t="shared" si="5"/>
        <v>0</v>
      </c>
      <c r="M23" s="67">
        <v>0</v>
      </c>
      <c r="N23" s="67"/>
      <c r="O23" s="67">
        <v>0</v>
      </c>
      <c r="P23" s="67">
        <f t="shared" si="6"/>
        <v>0</v>
      </c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>
        <f t="shared" si="7"/>
        <v>0</v>
      </c>
      <c r="AO23" s="67"/>
      <c r="AP23" s="67"/>
      <c r="AQ23" s="67"/>
      <c r="AR23" s="67"/>
      <c r="AS23" s="67"/>
      <c r="AT23" s="67"/>
      <c r="AU23" s="67"/>
      <c r="AV23" s="67">
        <f t="shared" si="8"/>
        <v>0</v>
      </c>
      <c r="AW23" s="67"/>
      <c r="AX23" s="67"/>
      <c r="AY23" s="67"/>
      <c r="AZ23" s="67"/>
      <c r="BA23" s="67"/>
      <c r="BB23" s="107"/>
      <c r="BC23" s="67"/>
      <c r="BD23" s="67"/>
      <c r="BE23" s="67"/>
      <c r="BF23" s="67"/>
      <c r="BG23" s="67">
        <f t="shared" si="9"/>
        <v>384</v>
      </c>
      <c r="BH23" s="67">
        <f t="shared" si="10"/>
        <v>0</v>
      </c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>
        <f t="shared" si="11"/>
        <v>0</v>
      </c>
      <c r="CJ23" s="67"/>
      <c r="CK23" s="67"/>
      <c r="CL23" s="67"/>
      <c r="CM23" s="67"/>
      <c r="CN23" s="67"/>
      <c r="CO23" s="67">
        <f t="shared" si="12"/>
        <v>384</v>
      </c>
      <c r="CP23" s="67"/>
      <c r="CQ23" s="67">
        <v>192</v>
      </c>
      <c r="CR23" s="67"/>
      <c r="CS23" s="67"/>
      <c r="CT23" s="67">
        <v>192</v>
      </c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>
        <f t="shared" si="13"/>
        <v>0</v>
      </c>
      <c r="DH23" s="67">
        <f t="shared" si="14"/>
        <v>0</v>
      </c>
      <c r="DI23" s="67"/>
      <c r="DJ23" s="67"/>
      <c r="DK23" s="67"/>
      <c r="DL23" s="67"/>
      <c r="DM23" s="67"/>
      <c r="DN23" s="67">
        <f t="shared" si="15"/>
        <v>0</v>
      </c>
      <c r="DO23" s="67"/>
      <c r="DP23" s="67"/>
      <c r="DQ23" s="67"/>
      <c r="DR23" s="67"/>
      <c r="DS23" s="67">
        <f t="shared" si="16"/>
        <v>0</v>
      </c>
      <c r="DT23" s="67"/>
      <c r="DU23" s="67"/>
      <c r="DV23" s="67"/>
      <c r="DW23" s="67"/>
      <c r="DX23" s="67"/>
      <c r="DY23" s="67"/>
      <c r="DZ23" s="67"/>
      <c r="EA23" s="67"/>
      <c r="EB23" s="67"/>
      <c r="EC23" s="67">
        <f t="shared" si="17"/>
        <v>0</v>
      </c>
      <c r="ED23" s="67"/>
      <c r="EE23" s="67"/>
      <c r="EF23" s="67"/>
      <c r="EG23" s="67"/>
      <c r="EH23" s="67">
        <f t="shared" si="18"/>
        <v>0</v>
      </c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</row>
    <row r="24" spans="1:207" ht="14.25">
      <c r="A24" s="104">
        <v>207</v>
      </c>
      <c r="B24" s="104" t="s">
        <v>57</v>
      </c>
      <c r="C24" s="104" t="s">
        <v>57</v>
      </c>
      <c r="D24" s="104">
        <v>753701</v>
      </c>
      <c r="E24" s="104" t="s">
        <v>331</v>
      </c>
      <c r="F24" s="67">
        <v>23988</v>
      </c>
      <c r="G24" s="67">
        <v>23988</v>
      </c>
      <c r="H24" s="67">
        <f t="shared" si="3"/>
        <v>23988</v>
      </c>
      <c r="I24" s="67"/>
      <c r="J24" s="67"/>
      <c r="K24" s="67">
        <f t="shared" si="4"/>
        <v>23988</v>
      </c>
      <c r="L24" s="67">
        <f t="shared" si="5"/>
        <v>23988</v>
      </c>
      <c r="M24" s="67">
        <v>0</v>
      </c>
      <c r="N24" s="67">
        <v>23988</v>
      </c>
      <c r="O24" s="67">
        <v>0</v>
      </c>
      <c r="P24" s="67">
        <f t="shared" si="6"/>
        <v>0</v>
      </c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>
        <f t="shared" si="7"/>
        <v>0</v>
      </c>
      <c r="AO24" s="67"/>
      <c r="AP24" s="67"/>
      <c r="AQ24" s="67"/>
      <c r="AR24" s="67"/>
      <c r="AS24" s="67"/>
      <c r="AT24" s="67"/>
      <c r="AU24" s="67"/>
      <c r="AV24" s="67">
        <f t="shared" si="8"/>
        <v>0</v>
      </c>
      <c r="AW24" s="67"/>
      <c r="AX24" s="67"/>
      <c r="AY24" s="67"/>
      <c r="AZ24" s="67"/>
      <c r="BA24" s="67"/>
      <c r="BB24" s="107"/>
      <c r="BC24" s="67"/>
      <c r="BD24" s="67"/>
      <c r="BE24" s="67"/>
      <c r="BF24" s="67"/>
      <c r="BG24" s="67">
        <f t="shared" si="9"/>
        <v>0</v>
      </c>
      <c r="BH24" s="67">
        <f t="shared" si="10"/>
        <v>0</v>
      </c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>
        <f t="shared" si="11"/>
        <v>0</v>
      </c>
      <c r="CJ24" s="67"/>
      <c r="CK24" s="67"/>
      <c r="CL24" s="67"/>
      <c r="CM24" s="67"/>
      <c r="CN24" s="67"/>
      <c r="CO24" s="67">
        <f t="shared" si="12"/>
        <v>0</v>
      </c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>
        <f t="shared" si="13"/>
        <v>0</v>
      </c>
      <c r="DH24" s="67">
        <f t="shared" si="14"/>
        <v>0</v>
      </c>
      <c r="DI24" s="67"/>
      <c r="DJ24" s="67"/>
      <c r="DK24" s="67"/>
      <c r="DL24" s="67"/>
      <c r="DM24" s="67"/>
      <c r="DN24" s="67">
        <f t="shared" si="15"/>
        <v>0</v>
      </c>
      <c r="DO24" s="67"/>
      <c r="DP24" s="67"/>
      <c r="DQ24" s="67"/>
      <c r="DR24" s="67"/>
      <c r="DS24" s="67">
        <f t="shared" si="16"/>
        <v>0</v>
      </c>
      <c r="DT24" s="67"/>
      <c r="DU24" s="67"/>
      <c r="DV24" s="67"/>
      <c r="DW24" s="67"/>
      <c r="DX24" s="67"/>
      <c r="DY24" s="67"/>
      <c r="DZ24" s="67"/>
      <c r="EA24" s="67"/>
      <c r="EB24" s="67"/>
      <c r="EC24" s="67">
        <f t="shared" si="17"/>
        <v>0</v>
      </c>
      <c r="ED24" s="67"/>
      <c r="EE24" s="67"/>
      <c r="EF24" s="67"/>
      <c r="EG24" s="67"/>
      <c r="EH24" s="67">
        <f t="shared" si="18"/>
        <v>0</v>
      </c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</row>
    <row r="25" spans="1:207" ht="14.25">
      <c r="A25" s="104">
        <v>207</v>
      </c>
      <c r="B25" s="104" t="s">
        <v>57</v>
      </c>
      <c r="C25" s="104" t="s">
        <v>57</v>
      </c>
      <c r="D25" s="104">
        <v>753701</v>
      </c>
      <c r="E25" s="104" t="s">
        <v>332</v>
      </c>
      <c r="F25" s="67">
        <v>23784</v>
      </c>
      <c r="G25" s="67">
        <v>23784</v>
      </c>
      <c r="H25" s="67">
        <f t="shared" si="3"/>
        <v>23784</v>
      </c>
      <c r="I25" s="67"/>
      <c r="J25" s="67"/>
      <c r="K25" s="67">
        <f t="shared" si="4"/>
        <v>23784</v>
      </c>
      <c r="L25" s="67">
        <f t="shared" si="5"/>
        <v>0</v>
      </c>
      <c r="M25" s="67">
        <v>0</v>
      </c>
      <c r="N25" s="67"/>
      <c r="O25" s="67">
        <v>0</v>
      </c>
      <c r="P25" s="67">
        <f t="shared" si="6"/>
        <v>0</v>
      </c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>
        <v>23784</v>
      </c>
      <c r="AJ25" s="67"/>
      <c r="AK25" s="67"/>
      <c r="AL25" s="67"/>
      <c r="AM25" s="67"/>
      <c r="AN25" s="67">
        <f t="shared" si="7"/>
        <v>0</v>
      </c>
      <c r="AO25" s="67"/>
      <c r="AP25" s="67"/>
      <c r="AQ25" s="67"/>
      <c r="AR25" s="67"/>
      <c r="AS25" s="67"/>
      <c r="AT25" s="67"/>
      <c r="AU25" s="67"/>
      <c r="AV25" s="67">
        <f t="shared" si="8"/>
        <v>0</v>
      </c>
      <c r="AW25" s="67"/>
      <c r="AX25" s="67"/>
      <c r="AY25" s="67"/>
      <c r="AZ25" s="67"/>
      <c r="BA25" s="67"/>
      <c r="BB25" s="107"/>
      <c r="BC25" s="67"/>
      <c r="BD25" s="67"/>
      <c r="BE25" s="67"/>
      <c r="BF25" s="67"/>
      <c r="BG25" s="67">
        <f t="shared" si="9"/>
        <v>0</v>
      </c>
      <c r="BH25" s="67">
        <f t="shared" si="10"/>
        <v>0</v>
      </c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>
        <f t="shared" si="11"/>
        <v>0</v>
      </c>
      <c r="CJ25" s="67"/>
      <c r="CK25" s="67"/>
      <c r="CL25" s="67"/>
      <c r="CM25" s="67"/>
      <c r="CN25" s="67"/>
      <c r="CO25" s="67">
        <f t="shared" si="12"/>
        <v>0</v>
      </c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>
        <f t="shared" si="13"/>
        <v>0</v>
      </c>
      <c r="DH25" s="67">
        <f t="shared" si="14"/>
        <v>0</v>
      </c>
      <c r="DI25" s="67"/>
      <c r="DJ25" s="67"/>
      <c r="DK25" s="67"/>
      <c r="DL25" s="67"/>
      <c r="DM25" s="67"/>
      <c r="DN25" s="67">
        <f t="shared" si="15"/>
        <v>0</v>
      </c>
      <c r="DO25" s="67"/>
      <c r="DP25" s="67"/>
      <c r="DQ25" s="67"/>
      <c r="DR25" s="67"/>
      <c r="DS25" s="67">
        <f t="shared" si="16"/>
        <v>0</v>
      </c>
      <c r="DT25" s="67"/>
      <c r="DU25" s="67"/>
      <c r="DV25" s="67"/>
      <c r="DW25" s="67"/>
      <c r="DX25" s="67"/>
      <c r="DY25" s="67"/>
      <c r="DZ25" s="67"/>
      <c r="EA25" s="67"/>
      <c r="EB25" s="67"/>
      <c r="EC25" s="67">
        <f t="shared" si="17"/>
        <v>0</v>
      </c>
      <c r="ED25" s="67"/>
      <c r="EE25" s="67"/>
      <c r="EF25" s="67"/>
      <c r="EG25" s="67"/>
      <c r="EH25" s="67">
        <f t="shared" si="18"/>
        <v>0</v>
      </c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</row>
    <row r="26" spans="1:207" ht="14.25">
      <c r="A26" s="104">
        <v>207</v>
      </c>
      <c r="B26" s="104" t="s">
        <v>57</v>
      </c>
      <c r="C26" s="104" t="s">
        <v>57</v>
      </c>
      <c r="D26" s="104">
        <v>753701</v>
      </c>
      <c r="E26" s="104" t="s">
        <v>333</v>
      </c>
      <c r="F26" s="67">
        <v>5340</v>
      </c>
      <c r="G26" s="67">
        <v>5340</v>
      </c>
      <c r="H26" s="67">
        <f t="shared" si="3"/>
        <v>5340</v>
      </c>
      <c r="I26" s="67"/>
      <c r="J26" s="67"/>
      <c r="K26" s="67">
        <f t="shared" si="4"/>
        <v>5340</v>
      </c>
      <c r="L26" s="67">
        <f t="shared" si="5"/>
        <v>0</v>
      </c>
      <c r="M26" s="67">
        <v>0</v>
      </c>
      <c r="N26" s="67">
        <v>0</v>
      </c>
      <c r="O26" s="67">
        <v>0</v>
      </c>
      <c r="P26" s="67">
        <f t="shared" si="6"/>
        <v>0</v>
      </c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>
        <f t="shared" si="7"/>
        <v>0</v>
      </c>
      <c r="AO26" s="67"/>
      <c r="AP26" s="67"/>
      <c r="AQ26" s="67"/>
      <c r="AR26" s="67"/>
      <c r="AS26" s="67"/>
      <c r="AT26" s="67"/>
      <c r="AU26" s="67"/>
      <c r="AV26" s="67">
        <f t="shared" si="8"/>
        <v>5340</v>
      </c>
      <c r="AW26" s="67"/>
      <c r="AX26" s="67"/>
      <c r="AY26" s="67"/>
      <c r="AZ26" s="67"/>
      <c r="BA26" s="67"/>
      <c r="BB26" s="107"/>
      <c r="BC26" s="67"/>
      <c r="BD26" s="67"/>
      <c r="BE26" s="67"/>
      <c r="BF26" s="67">
        <v>5340</v>
      </c>
      <c r="BG26" s="67">
        <f t="shared" si="9"/>
        <v>0</v>
      </c>
      <c r="BH26" s="67">
        <f t="shared" si="10"/>
        <v>0</v>
      </c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>
        <f t="shared" si="11"/>
        <v>0</v>
      </c>
      <c r="CJ26" s="67"/>
      <c r="CK26" s="67"/>
      <c r="CL26" s="67"/>
      <c r="CM26" s="67"/>
      <c r="CN26" s="67"/>
      <c r="CO26" s="67">
        <f t="shared" si="12"/>
        <v>0</v>
      </c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>
        <f t="shared" si="13"/>
        <v>0</v>
      </c>
      <c r="DH26" s="67">
        <f t="shared" si="14"/>
        <v>0</v>
      </c>
      <c r="DI26" s="67"/>
      <c r="DJ26" s="67"/>
      <c r="DK26" s="67"/>
      <c r="DL26" s="67"/>
      <c r="DM26" s="67"/>
      <c r="DN26" s="67">
        <f t="shared" si="15"/>
        <v>0</v>
      </c>
      <c r="DO26" s="67"/>
      <c r="DP26" s="67"/>
      <c r="DQ26" s="67"/>
      <c r="DR26" s="67"/>
      <c r="DS26" s="67">
        <f t="shared" si="16"/>
        <v>0</v>
      </c>
      <c r="DT26" s="67"/>
      <c r="DU26" s="67"/>
      <c r="DV26" s="67"/>
      <c r="DW26" s="67"/>
      <c r="DX26" s="67"/>
      <c r="DY26" s="67"/>
      <c r="DZ26" s="67"/>
      <c r="EA26" s="67"/>
      <c r="EB26" s="67"/>
      <c r="EC26" s="67">
        <f t="shared" si="17"/>
        <v>0</v>
      </c>
      <c r="ED26" s="67"/>
      <c r="EE26" s="67"/>
      <c r="EF26" s="67"/>
      <c r="EG26" s="67"/>
      <c r="EH26" s="67">
        <f t="shared" si="18"/>
        <v>0</v>
      </c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</row>
    <row r="27" spans="1:207" ht="14.25">
      <c r="A27" s="104">
        <v>207</v>
      </c>
      <c r="B27" s="104" t="s">
        <v>57</v>
      </c>
      <c r="C27" s="104" t="s">
        <v>85</v>
      </c>
      <c r="D27" s="104">
        <v>753701</v>
      </c>
      <c r="E27" s="104" t="s">
        <v>86</v>
      </c>
      <c r="F27" s="67">
        <v>4046</v>
      </c>
      <c r="G27" s="67">
        <v>4046</v>
      </c>
      <c r="H27" s="67">
        <f t="shared" si="3"/>
        <v>4046</v>
      </c>
      <c r="I27" s="67"/>
      <c r="J27" s="67"/>
      <c r="K27" s="67">
        <f t="shared" si="4"/>
        <v>0</v>
      </c>
      <c r="L27" s="67">
        <f t="shared" si="5"/>
        <v>0</v>
      </c>
      <c r="M27" s="67">
        <v>0</v>
      </c>
      <c r="N27" s="67">
        <v>0</v>
      </c>
      <c r="O27" s="67">
        <v>0</v>
      </c>
      <c r="P27" s="67">
        <f t="shared" si="6"/>
        <v>0</v>
      </c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>
        <f t="shared" si="7"/>
        <v>0</v>
      </c>
      <c r="AO27" s="67"/>
      <c r="AP27" s="67"/>
      <c r="AQ27" s="67"/>
      <c r="AR27" s="67"/>
      <c r="AS27" s="67"/>
      <c r="AT27" s="67"/>
      <c r="AU27" s="67"/>
      <c r="AV27" s="67">
        <f t="shared" si="8"/>
        <v>0</v>
      </c>
      <c r="AW27" s="67"/>
      <c r="AX27" s="67"/>
      <c r="AY27" s="67"/>
      <c r="AZ27" s="67"/>
      <c r="BA27" s="67"/>
      <c r="BB27" s="107"/>
      <c r="BC27" s="67"/>
      <c r="BD27" s="67"/>
      <c r="BE27" s="67"/>
      <c r="BF27" s="67"/>
      <c r="BG27" s="67">
        <f t="shared" si="9"/>
        <v>4046</v>
      </c>
      <c r="BH27" s="67">
        <f t="shared" si="10"/>
        <v>0</v>
      </c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>
        <f t="shared" si="11"/>
        <v>4046</v>
      </c>
      <c r="CJ27" s="67"/>
      <c r="CK27" s="67"/>
      <c r="CL27" s="67"/>
      <c r="CM27" s="67"/>
      <c r="CN27" s="67">
        <v>4046</v>
      </c>
      <c r="CO27" s="67">
        <f t="shared" si="12"/>
        <v>0</v>
      </c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>
        <f t="shared" si="13"/>
        <v>0</v>
      </c>
      <c r="DH27" s="67">
        <f t="shared" si="14"/>
        <v>0</v>
      </c>
      <c r="DI27" s="67"/>
      <c r="DJ27" s="67"/>
      <c r="DK27" s="67"/>
      <c r="DL27" s="67"/>
      <c r="DM27" s="67"/>
      <c r="DN27" s="67">
        <f t="shared" si="15"/>
        <v>0</v>
      </c>
      <c r="DO27" s="67"/>
      <c r="DP27" s="67"/>
      <c r="DQ27" s="67"/>
      <c r="DR27" s="67"/>
      <c r="DS27" s="67">
        <f t="shared" si="16"/>
        <v>0</v>
      </c>
      <c r="DT27" s="67"/>
      <c r="DU27" s="67"/>
      <c r="DV27" s="67"/>
      <c r="DW27" s="67"/>
      <c r="DX27" s="67"/>
      <c r="DY27" s="67"/>
      <c r="DZ27" s="67"/>
      <c r="EA27" s="67"/>
      <c r="EB27" s="67"/>
      <c r="EC27" s="67">
        <f t="shared" si="17"/>
        <v>0</v>
      </c>
      <c r="ED27" s="67"/>
      <c r="EE27" s="67"/>
      <c r="EF27" s="67"/>
      <c r="EG27" s="67"/>
      <c r="EH27" s="67">
        <f t="shared" si="18"/>
        <v>0</v>
      </c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</row>
    <row r="28" spans="1:207" ht="14.25">
      <c r="A28" s="104" t="s">
        <v>87</v>
      </c>
      <c r="B28" s="104" t="s">
        <v>57</v>
      </c>
      <c r="C28" s="104" t="s">
        <v>88</v>
      </c>
      <c r="D28" s="104">
        <v>753701</v>
      </c>
      <c r="E28" s="104" t="s">
        <v>89</v>
      </c>
      <c r="F28" s="67">
        <v>6000</v>
      </c>
      <c r="G28" s="67">
        <v>6000</v>
      </c>
      <c r="H28" s="67">
        <f t="shared" si="3"/>
        <v>6000</v>
      </c>
      <c r="I28" s="67"/>
      <c r="J28" s="67"/>
      <c r="K28" s="67">
        <f t="shared" si="4"/>
        <v>0</v>
      </c>
      <c r="L28" s="67">
        <f t="shared" si="5"/>
        <v>0</v>
      </c>
      <c r="M28" s="67">
        <v>0</v>
      </c>
      <c r="N28" s="67">
        <v>0</v>
      </c>
      <c r="O28" s="67">
        <v>0</v>
      </c>
      <c r="P28" s="67">
        <f t="shared" si="6"/>
        <v>0</v>
      </c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>
        <f t="shared" si="7"/>
        <v>0</v>
      </c>
      <c r="AO28" s="67"/>
      <c r="AP28" s="67"/>
      <c r="AQ28" s="67"/>
      <c r="AR28" s="67"/>
      <c r="AS28" s="67"/>
      <c r="AT28" s="67"/>
      <c r="AU28" s="67"/>
      <c r="AV28" s="67">
        <f t="shared" si="8"/>
        <v>0</v>
      </c>
      <c r="AW28" s="67"/>
      <c r="AX28" s="67"/>
      <c r="AY28" s="67"/>
      <c r="AZ28" s="67"/>
      <c r="BA28" s="67"/>
      <c r="BB28" s="107"/>
      <c r="BC28" s="67"/>
      <c r="BD28" s="67"/>
      <c r="BE28" s="67"/>
      <c r="BF28" s="67"/>
      <c r="BG28" s="67">
        <f t="shared" si="9"/>
        <v>6000</v>
      </c>
      <c r="BH28" s="67">
        <f t="shared" si="10"/>
        <v>6000</v>
      </c>
      <c r="BI28" s="67">
        <v>6000</v>
      </c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>
        <f t="shared" si="11"/>
        <v>0</v>
      </c>
      <c r="CJ28" s="67"/>
      <c r="CK28" s="67"/>
      <c r="CL28" s="67"/>
      <c r="CM28" s="67"/>
      <c r="CN28" s="67"/>
      <c r="CO28" s="67">
        <f t="shared" si="12"/>
        <v>0</v>
      </c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>
        <f t="shared" si="13"/>
        <v>0</v>
      </c>
      <c r="DH28" s="67">
        <f t="shared" si="14"/>
        <v>0</v>
      </c>
      <c r="DI28" s="67"/>
      <c r="DJ28" s="67"/>
      <c r="DK28" s="67"/>
      <c r="DL28" s="67"/>
      <c r="DM28" s="67"/>
      <c r="DN28" s="67">
        <f t="shared" si="15"/>
        <v>0</v>
      </c>
      <c r="DO28" s="67"/>
      <c r="DP28" s="67"/>
      <c r="DQ28" s="67"/>
      <c r="DR28" s="67"/>
      <c r="DS28" s="67">
        <f t="shared" si="16"/>
        <v>0</v>
      </c>
      <c r="DT28" s="67"/>
      <c r="DU28" s="67"/>
      <c r="DV28" s="67"/>
      <c r="DW28" s="67"/>
      <c r="DX28" s="67"/>
      <c r="DY28" s="67"/>
      <c r="DZ28" s="67"/>
      <c r="EA28" s="67"/>
      <c r="EB28" s="67"/>
      <c r="EC28" s="67">
        <f t="shared" si="17"/>
        <v>0</v>
      </c>
      <c r="ED28" s="67"/>
      <c r="EE28" s="67"/>
      <c r="EF28" s="67"/>
      <c r="EG28" s="67"/>
      <c r="EH28" s="67">
        <f t="shared" si="18"/>
        <v>0</v>
      </c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</row>
    <row r="29" spans="1:207" ht="14.25">
      <c r="A29" s="104">
        <v>207</v>
      </c>
      <c r="B29" s="104" t="s">
        <v>58</v>
      </c>
      <c r="C29" s="104" t="s">
        <v>57</v>
      </c>
      <c r="D29" s="104">
        <v>753701</v>
      </c>
      <c r="E29" s="104" t="s">
        <v>90</v>
      </c>
      <c r="F29" s="67">
        <v>33000</v>
      </c>
      <c r="G29" s="67">
        <v>33000</v>
      </c>
      <c r="H29" s="67">
        <f t="shared" si="3"/>
        <v>33000</v>
      </c>
      <c r="I29" s="67"/>
      <c r="J29" s="67"/>
      <c r="K29" s="67">
        <f t="shared" si="4"/>
        <v>0</v>
      </c>
      <c r="L29" s="67">
        <f t="shared" si="5"/>
        <v>0</v>
      </c>
      <c r="M29" s="67">
        <v>0</v>
      </c>
      <c r="N29" s="67"/>
      <c r="O29" s="67"/>
      <c r="P29" s="67">
        <f t="shared" si="6"/>
        <v>0</v>
      </c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>
        <f t="shared" si="7"/>
        <v>0</v>
      </c>
      <c r="AO29" s="67"/>
      <c r="AP29" s="67"/>
      <c r="AQ29" s="67"/>
      <c r="AR29" s="67"/>
      <c r="AS29" s="67"/>
      <c r="AT29" s="67"/>
      <c r="AU29" s="67"/>
      <c r="AV29" s="67">
        <f t="shared" si="8"/>
        <v>0</v>
      </c>
      <c r="AW29" s="67"/>
      <c r="AX29" s="67"/>
      <c r="AY29" s="67"/>
      <c r="AZ29" s="67"/>
      <c r="BA29" s="67"/>
      <c r="BB29" s="107"/>
      <c r="BC29" s="67"/>
      <c r="BD29" s="67"/>
      <c r="BE29" s="67"/>
      <c r="BF29" s="67"/>
      <c r="BG29" s="67">
        <f t="shared" si="9"/>
        <v>33000</v>
      </c>
      <c r="BH29" s="67">
        <f t="shared" si="10"/>
        <v>33000</v>
      </c>
      <c r="BI29" s="67">
        <v>33000</v>
      </c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>
        <f t="shared" si="11"/>
        <v>0</v>
      </c>
      <c r="CJ29" s="67"/>
      <c r="CK29" s="67"/>
      <c r="CL29" s="67"/>
      <c r="CM29" s="67"/>
      <c r="CN29" s="67"/>
      <c r="CO29" s="67">
        <f t="shared" si="12"/>
        <v>0</v>
      </c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>
        <f t="shared" si="13"/>
        <v>0</v>
      </c>
      <c r="DH29" s="67">
        <f t="shared" si="14"/>
        <v>0</v>
      </c>
      <c r="DI29" s="67"/>
      <c r="DJ29" s="67"/>
      <c r="DK29" s="67"/>
      <c r="DL29" s="67"/>
      <c r="DM29" s="67"/>
      <c r="DN29" s="67">
        <f t="shared" si="15"/>
        <v>0</v>
      </c>
      <c r="DO29" s="67"/>
      <c r="DP29" s="67"/>
      <c r="DQ29" s="67"/>
      <c r="DR29" s="67"/>
      <c r="DS29" s="67">
        <f t="shared" si="16"/>
        <v>0</v>
      </c>
      <c r="DT29" s="67"/>
      <c r="DU29" s="67"/>
      <c r="DV29" s="67"/>
      <c r="DW29" s="67"/>
      <c r="DX29" s="67"/>
      <c r="DY29" s="67"/>
      <c r="DZ29" s="67"/>
      <c r="EA29" s="67"/>
      <c r="EB29" s="67"/>
      <c r="EC29" s="67">
        <f t="shared" si="17"/>
        <v>0</v>
      </c>
      <c r="ED29" s="67"/>
      <c r="EE29" s="67"/>
      <c r="EF29" s="67"/>
      <c r="EG29" s="67"/>
      <c r="EH29" s="67">
        <f t="shared" si="18"/>
        <v>0</v>
      </c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</row>
    <row r="30" spans="1:207" s="101" customFormat="1" ht="11.25">
      <c r="A30" s="105">
        <v>207</v>
      </c>
      <c r="B30" s="106" t="s">
        <v>58</v>
      </c>
      <c r="C30" s="106" t="s">
        <v>57</v>
      </c>
      <c r="D30" s="105">
        <v>753701</v>
      </c>
      <c r="E30" s="105" t="s">
        <v>91</v>
      </c>
      <c r="F30" s="106">
        <v>1588</v>
      </c>
      <c r="G30" s="106">
        <v>1588</v>
      </c>
      <c r="H30" s="67">
        <f t="shared" si="3"/>
        <v>1588</v>
      </c>
      <c r="I30" s="67"/>
      <c r="J30" s="106"/>
      <c r="K30" s="67">
        <f t="shared" si="4"/>
        <v>0</v>
      </c>
      <c r="L30" s="67">
        <f t="shared" si="5"/>
        <v>0</v>
      </c>
      <c r="M30" s="106">
        <v>0</v>
      </c>
      <c r="N30" s="106">
        <v>0</v>
      </c>
      <c r="O30" s="106">
        <v>0</v>
      </c>
      <c r="P30" s="67">
        <f t="shared" si="6"/>
        <v>0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67">
        <f t="shared" si="7"/>
        <v>0</v>
      </c>
      <c r="AO30" s="106"/>
      <c r="AP30" s="106"/>
      <c r="AQ30" s="106"/>
      <c r="AR30" s="106"/>
      <c r="AS30" s="106"/>
      <c r="AT30" s="106"/>
      <c r="AU30" s="106"/>
      <c r="AV30" s="67">
        <f t="shared" si="8"/>
        <v>0</v>
      </c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67">
        <f t="shared" si="9"/>
        <v>1588</v>
      </c>
      <c r="BH30" s="67">
        <f t="shared" si="10"/>
        <v>0</v>
      </c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67">
        <f t="shared" si="11"/>
        <v>0</v>
      </c>
      <c r="CJ30" s="106"/>
      <c r="CK30" s="106"/>
      <c r="CL30" s="106"/>
      <c r="CM30" s="106"/>
      <c r="CN30" s="106"/>
      <c r="CO30" s="67">
        <f t="shared" si="12"/>
        <v>1588</v>
      </c>
      <c r="CP30" s="106"/>
      <c r="CQ30" s="106">
        <v>928</v>
      </c>
      <c r="CR30" s="106"/>
      <c r="CS30" s="106"/>
      <c r="CT30" s="106">
        <v>660</v>
      </c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67">
        <f t="shared" si="13"/>
        <v>0</v>
      </c>
      <c r="DH30" s="67">
        <f t="shared" si="14"/>
        <v>0</v>
      </c>
      <c r="DI30" s="106"/>
      <c r="DJ30" s="106"/>
      <c r="DK30" s="106"/>
      <c r="DL30" s="106"/>
      <c r="DM30" s="106"/>
      <c r="DN30" s="67">
        <f t="shared" si="15"/>
        <v>0</v>
      </c>
      <c r="DO30" s="106"/>
      <c r="DP30" s="106"/>
      <c r="DQ30" s="106"/>
      <c r="DR30" s="106"/>
      <c r="DS30" s="67">
        <f t="shared" si="16"/>
        <v>0</v>
      </c>
      <c r="DT30" s="106"/>
      <c r="DU30" s="106"/>
      <c r="DV30" s="106"/>
      <c r="DW30" s="106"/>
      <c r="DX30" s="106"/>
      <c r="DY30" s="106"/>
      <c r="DZ30" s="106"/>
      <c r="EA30" s="106"/>
      <c r="EB30" s="106"/>
      <c r="EC30" s="67">
        <f t="shared" si="17"/>
        <v>0</v>
      </c>
      <c r="ED30" s="106"/>
      <c r="EE30" s="106"/>
      <c r="EF30" s="106"/>
      <c r="EG30" s="106"/>
      <c r="EH30" s="67">
        <f t="shared" si="18"/>
        <v>0</v>
      </c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</row>
    <row r="31" spans="1:207" s="101" customFormat="1" ht="11.25">
      <c r="A31" s="105">
        <v>207</v>
      </c>
      <c r="B31" s="106" t="s">
        <v>58</v>
      </c>
      <c r="C31" s="106" t="s">
        <v>57</v>
      </c>
      <c r="D31" s="105">
        <v>753701</v>
      </c>
      <c r="E31" s="105" t="s">
        <v>92</v>
      </c>
      <c r="F31" s="106">
        <v>82500</v>
      </c>
      <c r="G31" s="106">
        <v>82500</v>
      </c>
      <c r="H31" s="67">
        <f t="shared" si="3"/>
        <v>82500</v>
      </c>
      <c r="I31" s="67"/>
      <c r="J31" s="106"/>
      <c r="K31" s="67">
        <f t="shared" si="4"/>
        <v>82500</v>
      </c>
      <c r="L31" s="67">
        <f t="shared" si="5"/>
        <v>82500</v>
      </c>
      <c r="M31" s="106"/>
      <c r="N31" s="106">
        <v>82500</v>
      </c>
      <c r="O31" s="106">
        <v>0</v>
      </c>
      <c r="P31" s="67">
        <f t="shared" si="6"/>
        <v>0</v>
      </c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67">
        <f t="shared" si="7"/>
        <v>0</v>
      </c>
      <c r="AO31" s="106"/>
      <c r="AP31" s="106"/>
      <c r="AQ31" s="106"/>
      <c r="AR31" s="106"/>
      <c r="AS31" s="106"/>
      <c r="AT31" s="106"/>
      <c r="AU31" s="106"/>
      <c r="AV31" s="67">
        <f t="shared" si="8"/>
        <v>0</v>
      </c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67">
        <f t="shared" si="9"/>
        <v>0</v>
      </c>
      <c r="BH31" s="67">
        <f t="shared" si="10"/>
        <v>0</v>
      </c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67">
        <f t="shared" si="11"/>
        <v>0</v>
      </c>
      <c r="CJ31" s="106"/>
      <c r="CK31" s="106"/>
      <c r="CL31" s="106"/>
      <c r="CM31" s="106"/>
      <c r="CN31" s="106"/>
      <c r="CO31" s="67">
        <f t="shared" si="12"/>
        <v>0</v>
      </c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67">
        <f t="shared" si="13"/>
        <v>0</v>
      </c>
      <c r="DH31" s="67">
        <f t="shared" si="14"/>
        <v>0</v>
      </c>
      <c r="DI31" s="106"/>
      <c r="DJ31" s="106"/>
      <c r="DK31" s="106"/>
      <c r="DL31" s="106"/>
      <c r="DM31" s="106"/>
      <c r="DN31" s="67">
        <f t="shared" si="15"/>
        <v>0</v>
      </c>
      <c r="DO31" s="106"/>
      <c r="DP31" s="106"/>
      <c r="DQ31" s="106"/>
      <c r="DR31" s="106"/>
      <c r="DS31" s="67">
        <f t="shared" si="16"/>
        <v>0</v>
      </c>
      <c r="DT31" s="106"/>
      <c r="DU31" s="106"/>
      <c r="DV31" s="106"/>
      <c r="DW31" s="106"/>
      <c r="DX31" s="106"/>
      <c r="DY31" s="106"/>
      <c r="DZ31" s="106"/>
      <c r="EA31" s="106"/>
      <c r="EB31" s="106"/>
      <c r="EC31" s="67">
        <f t="shared" si="17"/>
        <v>0</v>
      </c>
      <c r="ED31" s="106"/>
      <c r="EE31" s="106"/>
      <c r="EF31" s="106"/>
      <c r="EG31" s="106"/>
      <c r="EH31" s="67">
        <f t="shared" si="18"/>
        <v>0</v>
      </c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</row>
    <row r="32" spans="1:207" s="101" customFormat="1" ht="11.25">
      <c r="A32" s="105">
        <v>207</v>
      </c>
      <c r="B32" s="106" t="s">
        <v>58</v>
      </c>
      <c r="C32" s="106" t="s">
        <v>57</v>
      </c>
      <c r="D32" s="105">
        <v>753701</v>
      </c>
      <c r="E32" s="105" t="s">
        <v>93</v>
      </c>
      <c r="F32" s="106">
        <v>77316</v>
      </c>
      <c r="G32" s="106">
        <v>77316</v>
      </c>
      <c r="H32" s="67">
        <f t="shared" si="3"/>
        <v>77316</v>
      </c>
      <c r="I32" s="67"/>
      <c r="J32" s="106"/>
      <c r="K32" s="67">
        <f t="shared" si="4"/>
        <v>77316</v>
      </c>
      <c r="L32" s="67">
        <f t="shared" si="5"/>
        <v>0</v>
      </c>
      <c r="M32" s="106">
        <v>0</v>
      </c>
      <c r="N32" s="106">
        <v>0</v>
      </c>
      <c r="O32" s="106">
        <v>0</v>
      </c>
      <c r="P32" s="67">
        <f t="shared" si="6"/>
        <v>0</v>
      </c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>
        <v>77316</v>
      </c>
      <c r="AJ32" s="106"/>
      <c r="AK32" s="106"/>
      <c r="AL32" s="106"/>
      <c r="AM32" s="106"/>
      <c r="AN32" s="67">
        <f t="shared" si="7"/>
        <v>0</v>
      </c>
      <c r="AO32" s="106"/>
      <c r="AP32" s="106"/>
      <c r="AQ32" s="106"/>
      <c r="AR32" s="106"/>
      <c r="AS32" s="106"/>
      <c r="AT32" s="106"/>
      <c r="AU32" s="106"/>
      <c r="AV32" s="67">
        <f t="shared" si="8"/>
        <v>0</v>
      </c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67">
        <f t="shared" si="9"/>
        <v>0</v>
      </c>
      <c r="BH32" s="67">
        <f t="shared" si="10"/>
        <v>0</v>
      </c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67">
        <f t="shared" si="11"/>
        <v>0</v>
      </c>
      <c r="CJ32" s="106"/>
      <c r="CK32" s="106"/>
      <c r="CL32" s="106"/>
      <c r="CM32" s="106"/>
      <c r="CN32" s="106"/>
      <c r="CO32" s="67">
        <f t="shared" si="12"/>
        <v>0</v>
      </c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67">
        <f t="shared" si="13"/>
        <v>0</v>
      </c>
      <c r="DH32" s="67">
        <f t="shared" si="14"/>
        <v>0</v>
      </c>
      <c r="DI32" s="106"/>
      <c r="DJ32" s="106"/>
      <c r="DK32" s="106"/>
      <c r="DL32" s="106"/>
      <c r="DM32" s="106"/>
      <c r="DN32" s="67">
        <f t="shared" si="15"/>
        <v>0</v>
      </c>
      <c r="DO32" s="106"/>
      <c r="DP32" s="106"/>
      <c r="DQ32" s="106"/>
      <c r="DR32" s="106"/>
      <c r="DS32" s="67">
        <f t="shared" si="16"/>
        <v>0</v>
      </c>
      <c r="DT32" s="106"/>
      <c r="DU32" s="106"/>
      <c r="DV32" s="106"/>
      <c r="DW32" s="106"/>
      <c r="DX32" s="106"/>
      <c r="DY32" s="106"/>
      <c r="DZ32" s="106"/>
      <c r="EA32" s="106"/>
      <c r="EB32" s="106"/>
      <c r="EC32" s="67">
        <f t="shared" si="17"/>
        <v>0</v>
      </c>
      <c r="ED32" s="106"/>
      <c r="EE32" s="106"/>
      <c r="EF32" s="106"/>
      <c r="EG32" s="106"/>
      <c r="EH32" s="67">
        <f t="shared" si="18"/>
        <v>0</v>
      </c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</row>
    <row r="33" spans="1:207" s="101" customFormat="1" ht="11.25">
      <c r="A33" s="105">
        <v>207</v>
      </c>
      <c r="B33" s="106" t="s">
        <v>58</v>
      </c>
      <c r="C33" s="106" t="s">
        <v>57</v>
      </c>
      <c r="D33" s="105">
        <v>753701</v>
      </c>
      <c r="E33" s="105" t="s">
        <v>94</v>
      </c>
      <c r="F33" s="106">
        <v>16020</v>
      </c>
      <c r="G33" s="106">
        <v>16020</v>
      </c>
      <c r="H33" s="67">
        <f t="shared" si="3"/>
        <v>16020</v>
      </c>
      <c r="I33" s="67"/>
      <c r="J33" s="106"/>
      <c r="K33" s="67">
        <f t="shared" si="4"/>
        <v>16020</v>
      </c>
      <c r="L33" s="67">
        <f t="shared" si="5"/>
        <v>0</v>
      </c>
      <c r="M33" s="106">
        <v>0</v>
      </c>
      <c r="N33" s="106"/>
      <c r="O33" s="106"/>
      <c r="P33" s="67">
        <f t="shared" si="6"/>
        <v>16020</v>
      </c>
      <c r="Q33" s="106">
        <v>3420</v>
      </c>
      <c r="R33" s="106"/>
      <c r="S33" s="106"/>
      <c r="T33" s="106"/>
      <c r="U33" s="106"/>
      <c r="V33" s="106"/>
      <c r="W33" s="106"/>
      <c r="X33" s="106"/>
      <c r="Y33" s="106"/>
      <c r="Z33" s="106"/>
      <c r="AA33" s="106">
        <v>12600</v>
      </c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67">
        <f t="shared" si="7"/>
        <v>0</v>
      </c>
      <c r="AO33" s="106"/>
      <c r="AP33" s="106"/>
      <c r="AQ33" s="106"/>
      <c r="AR33" s="106"/>
      <c r="AS33" s="106"/>
      <c r="AT33" s="106"/>
      <c r="AU33" s="106"/>
      <c r="AV33" s="67">
        <f t="shared" si="8"/>
        <v>0</v>
      </c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67">
        <f t="shared" si="9"/>
        <v>0</v>
      </c>
      <c r="BH33" s="67">
        <f t="shared" si="10"/>
        <v>0</v>
      </c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67">
        <f t="shared" si="11"/>
        <v>0</v>
      </c>
      <c r="CJ33" s="106"/>
      <c r="CK33" s="106"/>
      <c r="CL33" s="106"/>
      <c r="CM33" s="106"/>
      <c r="CN33" s="106"/>
      <c r="CO33" s="67">
        <f t="shared" si="12"/>
        <v>0</v>
      </c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67">
        <f t="shared" si="13"/>
        <v>0</v>
      </c>
      <c r="DH33" s="67">
        <f t="shared" si="14"/>
        <v>0</v>
      </c>
      <c r="DI33" s="106"/>
      <c r="DJ33" s="106"/>
      <c r="DK33" s="106"/>
      <c r="DL33" s="106"/>
      <c r="DM33" s="106"/>
      <c r="DN33" s="67">
        <f t="shared" si="15"/>
        <v>0</v>
      </c>
      <c r="DO33" s="106"/>
      <c r="DP33" s="106"/>
      <c r="DQ33" s="106"/>
      <c r="DR33" s="106"/>
      <c r="DS33" s="67">
        <f t="shared" si="16"/>
        <v>0</v>
      </c>
      <c r="DT33" s="106"/>
      <c r="DU33" s="106"/>
      <c r="DV33" s="106"/>
      <c r="DW33" s="106"/>
      <c r="DX33" s="106"/>
      <c r="DY33" s="106"/>
      <c r="DZ33" s="106"/>
      <c r="EA33" s="106"/>
      <c r="EB33" s="106"/>
      <c r="EC33" s="67">
        <f t="shared" si="17"/>
        <v>0</v>
      </c>
      <c r="ED33" s="106"/>
      <c r="EE33" s="106"/>
      <c r="EF33" s="106"/>
      <c r="EG33" s="106"/>
      <c r="EH33" s="67">
        <f t="shared" si="18"/>
        <v>0</v>
      </c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</row>
    <row r="34" spans="1:207" s="101" customFormat="1" ht="11.25">
      <c r="A34" s="105">
        <v>207</v>
      </c>
      <c r="B34" s="106" t="s">
        <v>58</v>
      </c>
      <c r="C34" s="106" t="s">
        <v>69</v>
      </c>
      <c r="D34" s="105">
        <v>753701</v>
      </c>
      <c r="E34" s="105" t="s">
        <v>95</v>
      </c>
      <c r="F34" s="106">
        <v>8092</v>
      </c>
      <c r="G34" s="106">
        <v>8092</v>
      </c>
      <c r="H34" s="67">
        <f t="shared" si="3"/>
        <v>8092</v>
      </c>
      <c r="I34" s="67"/>
      <c r="J34" s="106"/>
      <c r="K34" s="67">
        <f t="shared" si="4"/>
        <v>0</v>
      </c>
      <c r="L34" s="67">
        <f t="shared" si="5"/>
        <v>0</v>
      </c>
      <c r="M34" s="106">
        <v>0</v>
      </c>
      <c r="N34" s="106">
        <v>0</v>
      </c>
      <c r="O34" s="106">
        <v>0</v>
      </c>
      <c r="P34" s="67">
        <f t="shared" si="6"/>
        <v>0</v>
      </c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67">
        <f t="shared" si="7"/>
        <v>0</v>
      </c>
      <c r="AO34" s="106"/>
      <c r="AP34" s="106"/>
      <c r="AQ34" s="106"/>
      <c r="AR34" s="106"/>
      <c r="AS34" s="106"/>
      <c r="AT34" s="106"/>
      <c r="AU34" s="106"/>
      <c r="AV34" s="67">
        <f t="shared" si="8"/>
        <v>0</v>
      </c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67">
        <f t="shared" si="9"/>
        <v>8092</v>
      </c>
      <c r="BH34" s="67">
        <f t="shared" si="10"/>
        <v>0</v>
      </c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67">
        <f t="shared" si="11"/>
        <v>8092</v>
      </c>
      <c r="CJ34" s="106"/>
      <c r="CK34" s="106"/>
      <c r="CL34" s="106"/>
      <c r="CM34" s="106"/>
      <c r="CN34" s="106">
        <v>8092</v>
      </c>
      <c r="CO34" s="67">
        <f t="shared" si="12"/>
        <v>0</v>
      </c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67">
        <f t="shared" si="13"/>
        <v>0</v>
      </c>
      <c r="DH34" s="67">
        <f t="shared" si="14"/>
        <v>0</v>
      </c>
      <c r="DI34" s="106"/>
      <c r="DJ34" s="106"/>
      <c r="DK34" s="106"/>
      <c r="DL34" s="106"/>
      <c r="DM34" s="106"/>
      <c r="DN34" s="67">
        <f t="shared" si="15"/>
        <v>0</v>
      </c>
      <c r="DO34" s="106"/>
      <c r="DP34" s="106"/>
      <c r="DQ34" s="106"/>
      <c r="DR34" s="106"/>
      <c r="DS34" s="67">
        <f t="shared" si="16"/>
        <v>0</v>
      </c>
      <c r="DT34" s="106"/>
      <c r="DU34" s="106"/>
      <c r="DV34" s="106"/>
      <c r="DW34" s="106"/>
      <c r="DX34" s="106"/>
      <c r="DY34" s="106"/>
      <c r="DZ34" s="106"/>
      <c r="EA34" s="106"/>
      <c r="EB34" s="106"/>
      <c r="EC34" s="67">
        <f t="shared" si="17"/>
        <v>0</v>
      </c>
      <c r="ED34" s="106"/>
      <c r="EE34" s="106"/>
      <c r="EF34" s="106"/>
      <c r="EG34" s="106"/>
      <c r="EH34" s="67">
        <f t="shared" si="18"/>
        <v>0</v>
      </c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</row>
    <row r="35" spans="1:207" s="101" customFormat="1" ht="11.25">
      <c r="A35" s="105">
        <v>208</v>
      </c>
      <c r="B35" s="106" t="s">
        <v>96</v>
      </c>
      <c r="C35" s="106" t="s">
        <v>96</v>
      </c>
      <c r="D35" s="105">
        <v>753701</v>
      </c>
      <c r="E35" s="105" t="s">
        <v>97</v>
      </c>
      <c r="F35" s="106">
        <v>186105</v>
      </c>
      <c r="G35" s="106">
        <v>186105</v>
      </c>
      <c r="H35" s="67">
        <f t="shared" si="3"/>
        <v>186105</v>
      </c>
      <c r="I35" s="67"/>
      <c r="J35" s="106"/>
      <c r="K35" s="67">
        <f t="shared" si="4"/>
        <v>186105</v>
      </c>
      <c r="L35" s="67">
        <f t="shared" si="5"/>
        <v>0</v>
      </c>
      <c r="M35" s="106">
        <v>0</v>
      </c>
      <c r="N35" s="106">
        <v>0</v>
      </c>
      <c r="O35" s="106">
        <v>0</v>
      </c>
      <c r="P35" s="67">
        <f t="shared" si="6"/>
        <v>0</v>
      </c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>
        <v>186105</v>
      </c>
      <c r="AK35" s="106"/>
      <c r="AL35" s="106"/>
      <c r="AM35" s="106"/>
      <c r="AN35" s="67">
        <f t="shared" si="7"/>
        <v>0</v>
      </c>
      <c r="AO35" s="106"/>
      <c r="AP35" s="106"/>
      <c r="AQ35" s="106"/>
      <c r="AR35" s="106"/>
      <c r="AS35" s="106"/>
      <c r="AT35" s="106"/>
      <c r="AU35" s="106"/>
      <c r="AV35" s="67">
        <f t="shared" si="8"/>
        <v>0</v>
      </c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67">
        <f t="shared" si="9"/>
        <v>0</v>
      </c>
      <c r="BH35" s="67">
        <f t="shared" si="10"/>
        <v>0</v>
      </c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67">
        <f t="shared" si="11"/>
        <v>0</v>
      </c>
      <c r="CJ35" s="106"/>
      <c r="CK35" s="106"/>
      <c r="CL35" s="106"/>
      <c r="CM35" s="106"/>
      <c r="CN35" s="106"/>
      <c r="CO35" s="67">
        <f t="shared" si="12"/>
        <v>0</v>
      </c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67">
        <f t="shared" si="13"/>
        <v>0</v>
      </c>
      <c r="DH35" s="67">
        <f t="shared" si="14"/>
        <v>0</v>
      </c>
      <c r="DI35" s="106"/>
      <c r="DJ35" s="106"/>
      <c r="DK35" s="106"/>
      <c r="DL35" s="106"/>
      <c r="DM35" s="106"/>
      <c r="DN35" s="67">
        <f t="shared" si="15"/>
        <v>0</v>
      </c>
      <c r="DO35" s="106"/>
      <c r="DP35" s="106"/>
      <c r="DQ35" s="106"/>
      <c r="DR35" s="106"/>
      <c r="DS35" s="67">
        <f t="shared" si="16"/>
        <v>0</v>
      </c>
      <c r="DT35" s="106"/>
      <c r="DU35" s="106"/>
      <c r="DV35" s="106"/>
      <c r="DW35" s="106"/>
      <c r="DX35" s="106"/>
      <c r="DY35" s="106"/>
      <c r="DZ35" s="106"/>
      <c r="EA35" s="106"/>
      <c r="EB35" s="106"/>
      <c r="EC35" s="67">
        <f t="shared" si="17"/>
        <v>0</v>
      </c>
      <c r="ED35" s="106"/>
      <c r="EE35" s="106"/>
      <c r="EF35" s="106"/>
      <c r="EG35" s="106"/>
      <c r="EH35" s="67">
        <f t="shared" si="18"/>
        <v>0</v>
      </c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</row>
    <row r="36" spans="1:207" s="101" customFormat="1" ht="11.25">
      <c r="A36" s="105">
        <v>208</v>
      </c>
      <c r="B36" s="106" t="s">
        <v>60</v>
      </c>
      <c r="C36" s="106" t="s">
        <v>96</v>
      </c>
      <c r="D36" s="105">
        <v>753701</v>
      </c>
      <c r="E36" s="105" t="s">
        <v>98</v>
      </c>
      <c r="F36" s="106">
        <v>64182</v>
      </c>
      <c r="G36" s="106">
        <v>64182</v>
      </c>
      <c r="H36" s="67">
        <f t="shared" si="3"/>
        <v>64182</v>
      </c>
      <c r="I36" s="67"/>
      <c r="J36" s="106"/>
      <c r="K36" s="67">
        <f t="shared" si="4"/>
        <v>0</v>
      </c>
      <c r="L36" s="67">
        <f t="shared" si="5"/>
        <v>0</v>
      </c>
      <c r="M36" s="106">
        <v>0</v>
      </c>
      <c r="N36" s="106">
        <v>0</v>
      </c>
      <c r="O36" s="106">
        <v>0</v>
      </c>
      <c r="P36" s="67">
        <f t="shared" si="6"/>
        <v>0</v>
      </c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67">
        <f t="shared" si="7"/>
        <v>0</v>
      </c>
      <c r="AO36" s="106"/>
      <c r="AP36" s="106"/>
      <c r="AQ36" s="106"/>
      <c r="AR36" s="106"/>
      <c r="AS36" s="106"/>
      <c r="AT36" s="106"/>
      <c r="AU36" s="106"/>
      <c r="AV36" s="67">
        <f t="shared" si="8"/>
        <v>0</v>
      </c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67">
        <f t="shared" si="9"/>
        <v>0</v>
      </c>
      <c r="BH36" s="67">
        <f t="shared" si="10"/>
        <v>0</v>
      </c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67">
        <f t="shared" si="11"/>
        <v>0</v>
      </c>
      <c r="CJ36" s="106"/>
      <c r="CK36" s="106"/>
      <c r="CL36" s="106"/>
      <c r="CM36" s="106"/>
      <c r="CN36" s="106"/>
      <c r="CO36" s="67">
        <f t="shared" si="12"/>
        <v>0</v>
      </c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67">
        <f t="shared" si="13"/>
        <v>64182</v>
      </c>
      <c r="DH36" s="67">
        <f t="shared" si="14"/>
        <v>0</v>
      </c>
      <c r="DI36" s="106"/>
      <c r="DJ36" s="106"/>
      <c r="DK36" s="106"/>
      <c r="DL36" s="106"/>
      <c r="DM36" s="106"/>
      <c r="DN36" s="67">
        <f t="shared" si="15"/>
        <v>0</v>
      </c>
      <c r="DO36" s="106"/>
      <c r="DP36" s="106"/>
      <c r="DQ36" s="106"/>
      <c r="DR36" s="106"/>
      <c r="DS36" s="67">
        <f t="shared" si="16"/>
        <v>64182</v>
      </c>
      <c r="DT36" s="106"/>
      <c r="DU36" s="106"/>
      <c r="DV36" s="106"/>
      <c r="DW36" s="106"/>
      <c r="DX36" s="106"/>
      <c r="DY36" s="106"/>
      <c r="DZ36" s="106"/>
      <c r="EA36" s="106"/>
      <c r="EB36" s="106">
        <v>64182</v>
      </c>
      <c r="EC36" s="67">
        <f t="shared" si="17"/>
        <v>0</v>
      </c>
      <c r="ED36" s="106"/>
      <c r="EE36" s="106"/>
      <c r="EF36" s="106"/>
      <c r="EG36" s="106"/>
      <c r="EH36" s="67">
        <f t="shared" si="18"/>
        <v>0</v>
      </c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</row>
    <row r="37" spans="1:207" s="101" customFormat="1" ht="11.25">
      <c r="A37" s="105">
        <v>210</v>
      </c>
      <c r="B37" s="106" t="s">
        <v>57</v>
      </c>
      <c r="C37" s="106" t="s">
        <v>57</v>
      </c>
      <c r="D37" s="105">
        <v>753701</v>
      </c>
      <c r="E37" s="105" t="s">
        <v>334</v>
      </c>
      <c r="F37" s="106">
        <v>11000</v>
      </c>
      <c r="G37" s="106">
        <v>11000</v>
      </c>
      <c r="H37" s="67">
        <f t="shared" si="3"/>
        <v>11000</v>
      </c>
      <c r="I37" s="67"/>
      <c r="J37" s="106"/>
      <c r="K37" s="67">
        <f t="shared" si="4"/>
        <v>0</v>
      </c>
      <c r="L37" s="67">
        <f t="shared" si="5"/>
        <v>0</v>
      </c>
      <c r="M37" s="106">
        <v>0</v>
      </c>
      <c r="N37" s="106">
        <v>0</v>
      </c>
      <c r="O37" s="106">
        <v>0</v>
      </c>
      <c r="P37" s="67">
        <f t="shared" si="6"/>
        <v>0</v>
      </c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67">
        <f t="shared" si="7"/>
        <v>0</v>
      </c>
      <c r="AO37" s="106"/>
      <c r="AP37" s="106"/>
      <c r="AQ37" s="106"/>
      <c r="AR37" s="106"/>
      <c r="AS37" s="106"/>
      <c r="AT37" s="106"/>
      <c r="AU37" s="106"/>
      <c r="AV37" s="67">
        <f t="shared" si="8"/>
        <v>0</v>
      </c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67">
        <f t="shared" si="9"/>
        <v>11000</v>
      </c>
      <c r="BH37" s="67">
        <f t="shared" si="10"/>
        <v>0</v>
      </c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67">
        <f t="shared" si="11"/>
        <v>11000</v>
      </c>
      <c r="CJ37" s="106"/>
      <c r="CK37" s="106"/>
      <c r="CL37" s="106"/>
      <c r="CM37" s="106"/>
      <c r="CN37" s="106">
        <v>11000</v>
      </c>
      <c r="CO37" s="67">
        <f t="shared" si="12"/>
        <v>0</v>
      </c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67">
        <f t="shared" si="13"/>
        <v>0</v>
      </c>
      <c r="DH37" s="67">
        <f t="shared" si="14"/>
        <v>0</v>
      </c>
      <c r="DI37" s="106"/>
      <c r="DJ37" s="106"/>
      <c r="DK37" s="106"/>
      <c r="DL37" s="106"/>
      <c r="DM37" s="106"/>
      <c r="DN37" s="67">
        <f t="shared" si="15"/>
        <v>0</v>
      </c>
      <c r="DO37" s="106"/>
      <c r="DP37" s="106"/>
      <c r="DQ37" s="106"/>
      <c r="DR37" s="106"/>
      <c r="DS37" s="67">
        <f t="shared" si="16"/>
        <v>0</v>
      </c>
      <c r="DT37" s="106"/>
      <c r="DU37" s="106"/>
      <c r="DV37" s="106"/>
      <c r="DW37" s="106"/>
      <c r="DX37" s="106"/>
      <c r="DY37" s="106"/>
      <c r="DZ37" s="106"/>
      <c r="EA37" s="106"/>
      <c r="EB37" s="106"/>
      <c r="EC37" s="67">
        <f t="shared" si="17"/>
        <v>0</v>
      </c>
      <c r="ED37" s="106"/>
      <c r="EE37" s="106"/>
      <c r="EF37" s="106"/>
      <c r="EG37" s="106"/>
      <c r="EH37" s="67">
        <f t="shared" si="18"/>
        <v>0</v>
      </c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</row>
    <row r="38" spans="1:207" s="101" customFormat="1" ht="11.25">
      <c r="A38" s="105">
        <v>210</v>
      </c>
      <c r="B38" s="106" t="s">
        <v>57</v>
      </c>
      <c r="C38" s="106" t="s">
        <v>57</v>
      </c>
      <c r="D38" s="105">
        <v>753701</v>
      </c>
      <c r="E38" s="105" t="s">
        <v>335</v>
      </c>
      <c r="F38" s="106">
        <v>352</v>
      </c>
      <c r="G38" s="106">
        <v>352</v>
      </c>
      <c r="H38" s="67">
        <f t="shared" si="3"/>
        <v>352</v>
      </c>
      <c r="I38" s="67"/>
      <c r="J38" s="106"/>
      <c r="K38" s="67">
        <f t="shared" si="4"/>
        <v>0</v>
      </c>
      <c r="L38" s="67">
        <f t="shared" si="5"/>
        <v>0</v>
      </c>
      <c r="M38" s="106">
        <v>0</v>
      </c>
      <c r="N38" s="106">
        <v>0</v>
      </c>
      <c r="O38" s="106">
        <v>0</v>
      </c>
      <c r="P38" s="67">
        <f t="shared" si="6"/>
        <v>0</v>
      </c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67">
        <f t="shared" si="7"/>
        <v>0</v>
      </c>
      <c r="AO38" s="106"/>
      <c r="AP38" s="106"/>
      <c r="AQ38" s="106"/>
      <c r="AR38" s="106"/>
      <c r="AS38" s="106"/>
      <c r="AT38" s="106"/>
      <c r="AU38" s="106"/>
      <c r="AV38" s="67">
        <f t="shared" si="8"/>
        <v>0</v>
      </c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67">
        <f t="shared" si="9"/>
        <v>352</v>
      </c>
      <c r="BH38" s="67">
        <f t="shared" si="10"/>
        <v>0</v>
      </c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67">
        <f t="shared" si="11"/>
        <v>0</v>
      </c>
      <c r="CJ38" s="106"/>
      <c r="CK38" s="106"/>
      <c r="CL38" s="106"/>
      <c r="CM38" s="106"/>
      <c r="CN38" s="106"/>
      <c r="CO38" s="67">
        <f t="shared" si="12"/>
        <v>352</v>
      </c>
      <c r="CP38" s="106"/>
      <c r="CQ38" s="106">
        <v>176</v>
      </c>
      <c r="CR38" s="106"/>
      <c r="CS38" s="106"/>
      <c r="CT38" s="106">
        <v>176</v>
      </c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67">
        <f t="shared" si="13"/>
        <v>0</v>
      </c>
      <c r="DH38" s="67">
        <f t="shared" si="14"/>
        <v>0</v>
      </c>
      <c r="DI38" s="106"/>
      <c r="DJ38" s="106"/>
      <c r="DK38" s="106"/>
      <c r="DL38" s="106"/>
      <c r="DM38" s="106"/>
      <c r="DN38" s="67">
        <f t="shared" si="15"/>
        <v>0</v>
      </c>
      <c r="DO38" s="106"/>
      <c r="DP38" s="106"/>
      <c r="DQ38" s="106"/>
      <c r="DR38" s="106"/>
      <c r="DS38" s="67">
        <f t="shared" si="16"/>
        <v>0</v>
      </c>
      <c r="DT38" s="106"/>
      <c r="DU38" s="106"/>
      <c r="DV38" s="106"/>
      <c r="DW38" s="106"/>
      <c r="DX38" s="106"/>
      <c r="DY38" s="106"/>
      <c r="DZ38" s="106"/>
      <c r="EA38" s="106"/>
      <c r="EB38" s="106"/>
      <c r="EC38" s="67">
        <f t="shared" si="17"/>
        <v>0</v>
      </c>
      <c r="ED38" s="106"/>
      <c r="EE38" s="106"/>
      <c r="EF38" s="106"/>
      <c r="EG38" s="106"/>
      <c r="EH38" s="67">
        <f t="shared" si="18"/>
        <v>0</v>
      </c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</row>
    <row r="39" spans="1:207" s="101" customFormat="1" ht="11.25">
      <c r="A39" s="105">
        <v>210</v>
      </c>
      <c r="B39" s="106" t="s">
        <v>57</v>
      </c>
      <c r="C39" s="106" t="s">
        <v>57</v>
      </c>
      <c r="D39" s="105">
        <v>753701</v>
      </c>
      <c r="E39" s="105" t="s">
        <v>336</v>
      </c>
      <c r="F39" s="106">
        <v>21972</v>
      </c>
      <c r="G39" s="106">
        <v>21972</v>
      </c>
      <c r="H39" s="67">
        <f t="shared" si="3"/>
        <v>21972</v>
      </c>
      <c r="I39" s="67"/>
      <c r="J39" s="106"/>
      <c r="K39" s="67">
        <f t="shared" si="4"/>
        <v>21972</v>
      </c>
      <c r="L39" s="67">
        <f t="shared" si="5"/>
        <v>21972</v>
      </c>
      <c r="M39" s="106">
        <v>21972</v>
      </c>
      <c r="N39" s="106">
        <v>0</v>
      </c>
      <c r="O39" s="106">
        <v>0</v>
      </c>
      <c r="P39" s="67">
        <f t="shared" si="6"/>
        <v>0</v>
      </c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67">
        <f t="shared" si="7"/>
        <v>0</v>
      </c>
      <c r="AO39" s="106"/>
      <c r="AP39" s="106"/>
      <c r="AQ39" s="106"/>
      <c r="AR39" s="106"/>
      <c r="AS39" s="106"/>
      <c r="AT39" s="106"/>
      <c r="AU39" s="106"/>
      <c r="AV39" s="67">
        <f t="shared" si="8"/>
        <v>0</v>
      </c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67">
        <f t="shared" si="9"/>
        <v>0</v>
      </c>
      <c r="BH39" s="67">
        <f t="shared" si="10"/>
        <v>0</v>
      </c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67">
        <f t="shared" si="11"/>
        <v>0</v>
      </c>
      <c r="CJ39" s="106"/>
      <c r="CK39" s="106"/>
      <c r="CL39" s="106"/>
      <c r="CM39" s="106"/>
      <c r="CN39" s="106"/>
      <c r="CO39" s="67">
        <f t="shared" si="12"/>
        <v>0</v>
      </c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67">
        <f t="shared" si="13"/>
        <v>0</v>
      </c>
      <c r="DH39" s="67">
        <f t="shared" si="14"/>
        <v>0</v>
      </c>
      <c r="DI39" s="106"/>
      <c r="DJ39" s="106"/>
      <c r="DK39" s="106"/>
      <c r="DL39" s="106"/>
      <c r="DM39" s="106"/>
      <c r="DN39" s="67">
        <f t="shared" si="15"/>
        <v>0</v>
      </c>
      <c r="DO39" s="106"/>
      <c r="DP39" s="106"/>
      <c r="DQ39" s="106"/>
      <c r="DR39" s="106"/>
      <c r="DS39" s="67">
        <f t="shared" si="16"/>
        <v>0</v>
      </c>
      <c r="DT39" s="106"/>
      <c r="DU39" s="106"/>
      <c r="DV39" s="106"/>
      <c r="DW39" s="106"/>
      <c r="DX39" s="106"/>
      <c r="DY39" s="106"/>
      <c r="DZ39" s="106"/>
      <c r="EA39" s="106"/>
      <c r="EB39" s="106"/>
      <c r="EC39" s="67">
        <f t="shared" si="17"/>
        <v>0</v>
      </c>
      <c r="ED39" s="106"/>
      <c r="EE39" s="106"/>
      <c r="EF39" s="106"/>
      <c r="EG39" s="106"/>
      <c r="EH39" s="67">
        <f t="shared" si="18"/>
        <v>0</v>
      </c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</row>
    <row r="40" spans="1:207" s="101" customFormat="1" ht="11.25">
      <c r="A40" s="105">
        <v>210</v>
      </c>
      <c r="B40" s="106" t="s">
        <v>57</v>
      </c>
      <c r="C40" s="106" t="s">
        <v>57</v>
      </c>
      <c r="D40" s="105">
        <v>753701</v>
      </c>
      <c r="E40" s="105" t="s">
        <v>337</v>
      </c>
      <c r="F40" s="106">
        <v>27960</v>
      </c>
      <c r="G40" s="106">
        <v>27960</v>
      </c>
      <c r="H40" s="67">
        <f t="shared" si="3"/>
        <v>27960</v>
      </c>
      <c r="I40" s="67"/>
      <c r="J40" s="106"/>
      <c r="K40" s="67">
        <f t="shared" si="4"/>
        <v>27960</v>
      </c>
      <c r="L40" s="67">
        <f t="shared" si="5"/>
        <v>0</v>
      </c>
      <c r="M40" s="106">
        <v>0</v>
      </c>
      <c r="N40" s="106"/>
      <c r="O40" s="106">
        <v>0</v>
      </c>
      <c r="P40" s="67">
        <f t="shared" si="6"/>
        <v>27960</v>
      </c>
      <c r="Q40" s="106">
        <v>1140</v>
      </c>
      <c r="R40" s="106"/>
      <c r="S40" s="106"/>
      <c r="T40" s="106"/>
      <c r="U40" s="106">
        <v>22620</v>
      </c>
      <c r="V40" s="106"/>
      <c r="W40" s="106"/>
      <c r="X40" s="106"/>
      <c r="Y40" s="106"/>
      <c r="Z40" s="106"/>
      <c r="AA40" s="106">
        <v>4200</v>
      </c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67">
        <f t="shared" si="7"/>
        <v>0</v>
      </c>
      <c r="AO40" s="106"/>
      <c r="AP40" s="106"/>
      <c r="AQ40" s="106"/>
      <c r="AR40" s="106"/>
      <c r="AS40" s="106"/>
      <c r="AT40" s="106"/>
      <c r="AU40" s="106"/>
      <c r="AV40" s="67">
        <f t="shared" si="8"/>
        <v>0</v>
      </c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67">
        <f t="shared" si="9"/>
        <v>0</v>
      </c>
      <c r="BH40" s="67">
        <f t="shared" si="10"/>
        <v>0</v>
      </c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67">
        <f t="shared" si="11"/>
        <v>0</v>
      </c>
      <c r="CJ40" s="106"/>
      <c r="CK40" s="106"/>
      <c r="CL40" s="106"/>
      <c r="CM40" s="106"/>
      <c r="CN40" s="106"/>
      <c r="CO40" s="67">
        <f t="shared" si="12"/>
        <v>0</v>
      </c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67">
        <f t="shared" si="13"/>
        <v>0</v>
      </c>
      <c r="DH40" s="67">
        <f t="shared" si="14"/>
        <v>0</v>
      </c>
      <c r="DI40" s="106"/>
      <c r="DJ40" s="106"/>
      <c r="DK40" s="106"/>
      <c r="DL40" s="106"/>
      <c r="DM40" s="106"/>
      <c r="DN40" s="67">
        <f t="shared" si="15"/>
        <v>0</v>
      </c>
      <c r="DO40" s="106"/>
      <c r="DP40" s="106"/>
      <c r="DQ40" s="106"/>
      <c r="DR40" s="106"/>
      <c r="DS40" s="67">
        <f t="shared" si="16"/>
        <v>0</v>
      </c>
      <c r="DT40" s="106"/>
      <c r="DU40" s="106"/>
      <c r="DV40" s="106"/>
      <c r="DW40" s="106"/>
      <c r="DX40" s="106"/>
      <c r="DY40" s="106"/>
      <c r="DZ40" s="106"/>
      <c r="EA40" s="106"/>
      <c r="EB40" s="106"/>
      <c r="EC40" s="67">
        <f t="shared" si="17"/>
        <v>0</v>
      </c>
      <c r="ED40" s="106"/>
      <c r="EE40" s="106"/>
      <c r="EF40" s="106"/>
      <c r="EG40" s="106"/>
      <c r="EH40" s="67">
        <f t="shared" si="18"/>
        <v>0</v>
      </c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</row>
    <row r="41" spans="1:207" s="101" customFormat="1" ht="11.25">
      <c r="A41" s="105">
        <v>210</v>
      </c>
      <c r="B41" s="106" t="s">
        <v>103</v>
      </c>
      <c r="C41" s="106" t="s">
        <v>104</v>
      </c>
      <c r="D41" s="105">
        <v>753701</v>
      </c>
      <c r="E41" s="105" t="s">
        <v>105</v>
      </c>
      <c r="F41" s="106">
        <v>20230</v>
      </c>
      <c r="G41" s="106">
        <v>20230</v>
      </c>
      <c r="H41" s="67">
        <f t="shared" si="3"/>
        <v>20230</v>
      </c>
      <c r="I41" s="67"/>
      <c r="J41" s="106"/>
      <c r="K41" s="67">
        <f t="shared" si="4"/>
        <v>0</v>
      </c>
      <c r="L41" s="67">
        <f t="shared" si="5"/>
        <v>0</v>
      </c>
      <c r="M41" s="106">
        <v>0</v>
      </c>
      <c r="N41" s="106">
        <v>0</v>
      </c>
      <c r="O41" s="106">
        <v>0</v>
      </c>
      <c r="P41" s="67">
        <f t="shared" si="6"/>
        <v>0</v>
      </c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67">
        <f t="shared" si="7"/>
        <v>0</v>
      </c>
      <c r="AO41" s="106"/>
      <c r="AP41" s="106"/>
      <c r="AQ41" s="106"/>
      <c r="AR41" s="106"/>
      <c r="AS41" s="106"/>
      <c r="AT41" s="106"/>
      <c r="AU41" s="106"/>
      <c r="AV41" s="67">
        <f t="shared" si="8"/>
        <v>0</v>
      </c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67">
        <f t="shared" si="9"/>
        <v>20230</v>
      </c>
      <c r="BH41" s="67">
        <f t="shared" si="10"/>
        <v>0</v>
      </c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67">
        <f t="shared" si="11"/>
        <v>20230</v>
      </c>
      <c r="CJ41" s="106"/>
      <c r="CK41" s="106"/>
      <c r="CL41" s="106"/>
      <c r="CM41" s="106"/>
      <c r="CN41" s="106">
        <v>20230</v>
      </c>
      <c r="CO41" s="67">
        <f t="shared" si="12"/>
        <v>0</v>
      </c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67">
        <f t="shared" si="13"/>
        <v>0</v>
      </c>
      <c r="DH41" s="67">
        <f t="shared" si="14"/>
        <v>0</v>
      </c>
      <c r="DI41" s="106"/>
      <c r="DJ41" s="106"/>
      <c r="DK41" s="106"/>
      <c r="DL41" s="106"/>
      <c r="DM41" s="106"/>
      <c r="DN41" s="67">
        <f t="shared" si="15"/>
        <v>0</v>
      </c>
      <c r="DO41" s="106"/>
      <c r="DP41" s="106"/>
      <c r="DQ41" s="106"/>
      <c r="DR41" s="106"/>
      <c r="DS41" s="67">
        <f t="shared" si="16"/>
        <v>0</v>
      </c>
      <c r="DT41" s="106"/>
      <c r="DU41" s="106"/>
      <c r="DV41" s="106"/>
      <c r="DW41" s="106"/>
      <c r="DX41" s="106"/>
      <c r="DY41" s="106"/>
      <c r="DZ41" s="106"/>
      <c r="EA41" s="106"/>
      <c r="EB41" s="106"/>
      <c r="EC41" s="67">
        <f t="shared" si="17"/>
        <v>0</v>
      </c>
      <c r="ED41" s="106"/>
      <c r="EE41" s="106"/>
      <c r="EF41" s="106"/>
      <c r="EG41" s="106"/>
      <c r="EH41" s="67">
        <f t="shared" si="18"/>
        <v>0</v>
      </c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</row>
    <row r="42" spans="1:207" s="101" customFormat="1" ht="11.25">
      <c r="A42" s="105">
        <v>210</v>
      </c>
      <c r="B42" s="106" t="s">
        <v>78</v>
      </c>
      <c r="C42" s="106" t="s">
        <v>57</v>
      </c>
      <c r="D42" s="105">
        <v>753701</v>
      </c>
      <c r="E42" s="105" t="s">
        <v>106</v>
      </c>
      <c r="F42" s="106">
        <v>7329</v>
      </c>
      <c r="G42" s="106">
        <v>7329</v>
      </c>
      <c r="H42" s="67">
        <f t="shared" si="3"/>
        <v>7329</v>
      </c>
      <c r="I42" s="67"/>
      <c r="J42" s="106"/>
      <c r="K42" s="67">
        <f t="shared" si="4"/>
        <v>7329</v>
      </c>
      <c r="L42" s="67">
        <f t="shared" si="5"/>
        <v>0</v>
      </c>
      <c r="M42" s="106">
        <v>0</v>
      </c>
      <c r="N42" s="106">
        <v>0</v>
      </c>
      <c r="O42" s="106">
        <v>0</v>
      </c>
      <c r="P42" s="67">
        <f t="shared" si="6"/>
        <v>0</v>
      </c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>
        <v>7329</v>
      </c>
      <c r="AM42" s="106"/>
      <c r="AN42" s="67">
        <f t="shared" si="7"/>
        <v>0</v>
      </c>
      <c r="AO42" s="106"/>
      <c r="AP42" s="106"/>
      <c r="AQ42" s="106"/>
      <c r="AR42" s="106"/>
      <c r="AS42" s="106"/>
      <c r="AT42" s="106"/>
      <c r="AU42" s="106"/>
      <c r="AV42" s="67">
        <f t="shared" si="8"/>
        <v>0</v>
      </c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67">
        <f t="shared" si="9"/>
        <v>0</v>
      </c>
      <c r="BH42" s="67">
        <f t="shared" si="10"/>
        <v>0</v>
      </c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67">
        <f t="shared" si="11"/>
        <v>0</v>
      </c>
      <c r="CJ42" s="106"/>
      <c r="CK42" s="106"/>
      <c r="CL42" s="106"/>
      <c r="CM42" s="106"/>
      <c r="CN42" s="106"/>
      <c r="CO42" s="67">
        <f t="shared" si="12"/>
        <v>0</v>
      </c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67">
        <f t="shared" si="13"/>
        <v>0</v>
      </c>
      <c r="DH42" s="67">
        <f t="shared" si="14"/>
        <v>0</v>
      </c>
      <c r="DI42" s="106"/>
      <c r="DJ42" s="106"/>
      <c r="DK42" s="106"/>
      <c r="DL42" s="106"/>
      <c r="DM42" s="106"/>
      <c r="DN42" s="67">
        <f t="shared" si="15"/>
        <v>0</v>
      </c>
      <c r="DO42" s="106"/>
      <c r="DP42" s="106"/>
      <c r="DQ42" s="106"/>
      <c r="DR42" s="106"/>
      <c r="DS42" s="67">
        <f t="shared" si="16"/>
        <v>0</v>
      </c>
      <c r="DT42" s="106"/>
      <c r="DU42" s="106"/>
      <c r="DV42" s="106"/>
      <c r="DW42" s="106"/>
      <c r="DX42" s="106"/>
      <c r="DY42" s="106"/>
      <c r="DZ42" s="106"/>
      <c r="EA42" s="106"/>
      <c r="EB42" s="106"/>
      <c r="EC42" s="67">
        <f t="shared" si="17"/>
        <v>0</v>
      </c>
      <c r="ED42" s="106"/>
      <c r="EE42" s="106"/>
      <c r="EF42" s="106"/>
      <c r="EG42" s="106"/>
      <c r="EH42" s="67">
        <f t="shared" si="18"/>
        <v>0</v>
      </c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</row>
    <row r="43" spans="1:207" s="101" customFormat="1" ht="11.25">
      <c r="A43" s="105"/>
      <c r="B43" s="106" t="s">
        <v>78</v>
      </c>
      <c r="C43" s="106" t="s">
        <v>57</v>
      </c>
      <c r="D43" s="105">
        <v>753701</v>
      </c>
      <c r="E43" s="105" t="s">
        <v>107</v>
      </c>
      <c r="F43" s="106">
        <v>69789</v>
      </c>
      <c r="G43" s="106">
        <v>69789</v>
      </c>
      <c r="H43" s="67">
        <f t="shared" si="3"/>
        <v>69789</v>
      </c>
      <c r="I43" s="67"/>
      <c r="J43" s="106"/>
      <c r="K43" s="67">
        <f t="shared" si="4"/>
        <v>69789</v>
      </c>
      <c r="L43" s="67">
        <f t="shared" si="5"/>
        <v>0</v>
      </c>
      <c r="M43" s="106">
        <v>0</v>
      </c>
      <c r="N43" s="106">
        <v>0</v>
      </c>
      <c r="O43" s="106">
        <v>0</v>
      </c>
      <c r="P43" s="67">
        <f t="shared" si="6"/>
        <v>0</v>
      </c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>
        <v>69789</v>
      </c>
      <c r="AM43" s="106"/>
      <c r="AN43" s="67">
        <f t="shared" si="7"/>
        <v>0</v>
      </c>
      <c r="AO43" s="106"/>
      <c r="AP43" s="106"/>
      <c r="AQ43" s="106"/>
      <c r="AR43" s="106"/>
      <c r="AS43" s="106"/>
      <c r="AT43" s="106"/>
      <c r="AU43" s="106"/>
      <c r="AV43" s="67">
        <f t="shared" si="8"/>
        <v>0</v>
      </c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67">
        <f t="shared" si="9"/>
        <v>0</v>
      </c>
      <c r="BH43" s="67">
        <f t="shared" si="10"/>
        <v>0</v>
      </c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67">
        <f t="shared" si="11"/>
        <v>0</v>
      </c>
      <c r="CJ43" s="106"/>
      <c r="CK43" s="106"/>
      <c r="CL43" s="106"/>
      <c r="CM43" s="106"/>
      <c r="CN43" s="106"/>
      <c r="CO43" s="67">
        <f t="shared" si="12"/>
        <v>0</v>
      </c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67">
        <f t="shared" si="13"/>
        <v>0</v>
      </c>
      <c r="DH43" s="67">
        <f t="shared" si="14"/>
        <v>0</v>
      </c>
      <c r="DI43" s="106"/>
      <c r="DJ43" s="106"/>
      <c r="DK43" s="106"/>
      <c r="DL43" s="106"/>
      <c r="DM43" s="106"/>
      <c r="DN43" s="67">
        <f t="shared" si="15"/>
        <v>0</v>
      </c>
      <c r="DO43" s="106"/>
      <c r="DP43" s="106"/>
      <c r="DQ43" s="106"/>
      <c r="DR43" s="106"/>
      <c r="DS43" s="67">
        <f t="shared" si="16"/>
        <v>0</v>
      </c>
      <c r="DT43" s="106"/>
      <c r="DU43" s="106"/>
      <c r="DV43" s="106"/>
      <c r="DW43" s="106"/>
      <c r="DX43" s="106"/>
      <c r="DY43" s="106"/>
      <c r="DZ43" s="106"/>
      <c r="EA43" s="106"/>
      <c r="EB43" s="106"/>
      <c r="EC43" s="67">
        <f t="shared" si="17"/>
        <v>0</v>
      </c>
      <c r="ED43" s="106"/>
      <c r="EE43" s="106"/>
      <c r="EF43" s="106"/>
      <c r="EG43" s="106"/>
      <c r="EH43" s="67">
        <f t="shared" si="18"/>
        <v>0</v>
      </c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</row>
    <row r="44" spans="1:207" s="101" customFormat="1" ht="11.25">
      <c r="A44" s="106" t="s">
        <v>108</v>
      </c>
      <c r="B44" s="106" t="s">
        <v>96</v>
      </c>
      <c r="C44" s="106" t="s">
        <v>57</v>
      </c>
      <c r="D44" s="105">
        <v>753701</v>
      </c>
      <c r="E44" s="105" t="s">
        <v>109</v>
      </c>
      <c r="F44" s="106">
        <v>30000</v>
      </c>
      <c r="G44" s="106">
        <v>30000</v>
      </c>
      <c r="H44" s="67">
        <f t="shared" si="3"/>
        <v>30000</v>
      </c>
      <c r="I44" s="67"/>
      <c r="J44" s="106"/>
      <c r="K44" s="67">
        <f t="shared" si="4"/>
        <v>0</v>
      </c>
      <c r="L44" s="67">
        <f t="shared" si="5"/>
        <v>0</v>
      </c>
      <c r="M44" s="106">
        <v>0</v>
      </c>
      <c r="N44" s="106"/>
      <c r="O44" s="106">
        <v>0</v>
      </c>
      <c r="P44" s="67">
        <f t="shared" si="6"/>
        <v>0</v>
      </c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67">
        <f t="shared" si="7"/>
        <v>0</v>
      </c>
      <c r="AO44" s="106"/>
      <c r="AP44" s="106"/>
      <c r="AQ44" s="106"/>
      <c r="AR44" s="106"/>
      <c r="AS44" s="106"/>
      <c r="AT44" s="106"/>
      <c r="AU44" s="106"/>
      <c r="AV44" s="67">
        <f t="shared" si="8"/>
        <v>0</v>
      </c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67">
        <f t="shared" si="9"/>
        <v>30000</v>
      </c>
      <c r="BH44" s="67">
        <f t="shared" si="10"/>
        <v>30000</v>
      </c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>
        <v>30000</v>
      </c>
      <c r="CC44" s="106"/>
      <c r="CD44" s="106"/>
      <c r="CE44" s="106"/>
      <c r="CF44" s="106"/>
      <c r="CG44" s="106"/>
      <c r="CH44" s="106"/>
      <c r="CI44" s="67">
        <f t="shared" si="11"/>
        <v>0</v>
      </c>
      <c r="CJ44" s="106"/>
      <c r="CK44" s="106"/>
      <c r="CL44" s="106"/>
      <c r="CM44" s="106"/>
      <c r="CN44" s="106"/>
      <c r="CO44" s="67">
        <f t="shared" si="12"/>
        <v>0</v>
      </c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67">
        <f t="shared" si="13"/>
        <v>0</v>
      </c>
      <c r="DH44" s="67">
        <f t="shared" si="14"/>
        <v>0</v>
      </c>
      <c r="DI44" s="106"/>
      <c r="DJ44" s="106"/>
      <c r="DK44" s="106"/>
      <c r="DL44" s="106"/>
      <c r="DM44" s="106"/>
      <c r="DN44" s="67">
        <f t="shared" si="15"/>
        <v>0</v>
      </c>
      <c r="DO44" s="106"/>
      <c r="DP44" s="106"/>
      <c r="DQ44" s="106"/>
      <c r="DR44" s="106"/>
      <c r="DS44" s="67">
        <f t="shared" si="16"/>
        <v>0</v>
      </c>
      <c r="DT44" s="106"/>
      <c r="DU44" s="106"/>
      <c r="DV44" s="106"/>
      <c r="DW44" s="106"/>
      <c r="DX44" s="106"/>
      <c r="DY44" s="106"/>
      <c r="DZ44" s="106"/>
      <c r="EA44" s="106"/>
      <c r="EB44" s="106"/>
      <c r="EC44" s="67">
        <f t="shared" si="17"/>
        <v>0</v>
      </c>
      <c r="ED44" s="106"/>
      <c r="EE44" s="106"/>
      <c r="EF44" s="106"/>
      <c r="EG44" s="106"/>
      <c r="EH44" s="67">
        <f t="shared" si="18"/>
        <v>0</v>
      </c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</row>
    <row r="45" spans="1:207" s="101" customFormat="1" ht="11.25">
      <c r="A45" s="106" t="s">
        <v>110</v>
      </c>
      <c r="B45" s="106" t="s">
        <v>57</v>
      </c>
      <c r="C45" s="106" t="s">
        <v>111</v>
      </c>
      <c r="D45" s="105">
        <v>753701</v>
      </c>
      <c r="E45" s="105" t="s">
        <v>112</v>
      </c>
      <c r="F45" s="106">
        <v>6000</v>
      </c>
      <c r="G45" s="106">
        <v>6000</v>
      </c>
      <c r="H45" s="67">
        <f t="shared" si="3"/>
        <v>6000</v>
      </c>
      <c r="I45" s="67"/>
      <c r="J45" s="106"/>
      <c r="K45" s="67">
        <f t="shared" si="4"/>
        <v>0</v>
      </c>
      <c r="L45" s="67">
        <f t="shared" si="5"/>
        <v>0</v>
      </c>
      <c r="M45" s="106">
        <v>0</v>
      </c>
      <c r="N45" s="106">
        <v>0</v>
      </c>
      <c r="O45" s="106">
        <v>0</v>
      </c>
      <c r="P45" s="67">
        <f t="shared" si="6"/>
        <v>0</v>
      </c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67">
        <f t="shared" si="7"/>
        <v>0</v>
      </c>
      <c r="AO45" s="106"/>
      <c r="AP45" s="106"/>
      <c r="AQ45" s="106"/>
      <c r="AR45" s="106"/>
      <c r="AS45" s="106"/>
      <c r="AT45" s="106"/>
      <c r="AU45" s="106"/>
      <c r="AV45" s="67">
        <f t="shared" si="8"/>
        <v>0</v>
      </c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67">
        <f t="shared" si="9"/>
        <v>0</v>
      </c>
      <c r="BH45" s="67">
        <f t="shared" si="10"/>
        <v>0</v>
      </c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67">
        <f t="shared" si="11"/>
        <v>0</v>
      </c>
      <c r="CJ45" s="106"/>
      <c r="CK45" s="106"/>
      <c r="CL45" s="106"/>
      <c r="CM45" s="106"/>
      <c r="CN45" s="106"/>
      <c r="CO45" s="67">
        <f t="shared" si="12"/>
        <v>0</v>
      </c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67">
        <f t="shared" si="13"/>
        <v>6000</v>
      </c>
      <c r="DH45" s="67">
        <f t="shared" si="14"/>
        <v>0</v>
      </c>
      <c r="DI45" s="106"/>
      <c r="DJ45" s="106"/>
      <c r="DK45" s="106"/>
      <c r="DL45" s="106"/>
      <c r="DM45" s="106"/>
      <c r="DN45" s="67">
        <f t="shared" si="15"/>
        <v>0</v>
      </c>
      <c r="DO45" s="106"/>
      <c r="DP45" s="106"/>
      <c r="DQ45" s="106"/>
      <c r="DR45" s="106"/>
      <c r="DS45" s="67">
        <f t="shared" si="16"/>
        <v>0</v>
      </c>
      <c r="DT45" s="106"/>
      <c r="DU45" s="106"/>
      <c r="DV45" s="106"/>
      <c r="DW45" s="106"/>
      <c r="DX45" s="106"/>
      <c r="DY45" s="106"/>
      <c r="DZ45" s="106"/>
      <c r="EA45" s="106"/>
      <c r="EB45" s="106"/>
      <c r="EC45" s="67">
        <f t="shared" si="17"/>
        <v>0</v>
      </c>
      <c r="ED45" s="106"/>
      <c r="EE45" s="106"/>
      <c r="EF45" s="106"/>
      <c r="EG45" s="106"/>
      <c r="EH45" s="67">
        <f t="shared" si="18"/>
        <v>0</v>
      </c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>
        <v>6000</v>
      </c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</row>
    <row r="46" spans="1:207" s="101" customFormat="1" ht="22.5">
      <c r="A46" s="106" t="s">
        <v>110</v>
      </c>
      <c r="B46" s="106" t="s">
        <v>96</v>
      </c>
      <c r="C46" s="106" t="s">
        <v>96</v>
      </c>
      <c r="D46" s="105">
        <v>753701</v>
      </c>
      <c r="E46" s="105" t="s">
        <v>113</v>
      </c>
      <c r="F46" s="106">
        <v>225328</v>
      </c>
      <c r="G46" s="106">
        <v>225328</v>
      </c>
      <c r="H46" s="67">
        <f t="shared" si="3"/>
        <v>225328</v>
      </c>
      <c r="I46" s="67"/>
      <c r="J46" s="106"/>
      <c r="K46" s="67">
        <f t="shared" si="4"/>
        <v>0</v>
      </c>
      <c r="L46" s="67">
        <f t="shared" si="5"/>
        <v>0</v>
      </c>
      <c r="M46" s="106">
        <v>0</v>
      </c>
      <c r="N46" s="106">
        <v>0</v>
      </c>
      <c r="O46" s="106">
        <v>0</v>
      </c>
      <c r="P46" s="67">
        <f t="shared" si="6"/>
        <v>0</v>
      </c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67">
        <f t="shared" si="7"/>
        <v>0</v>
      </c>
      <c r="AO46" s="106"/>
      <c r="AP46" s="106"/>
      <c r="AQ46" s="106"/>
      <c r="AR46" s="106"/>
      <c r="AS46" s="106"/>
      <c r="AT46" s="106"/>
      <c r="AU46" s="106"/>
      <c r="AV46" s="67">
        <f t="shared" si="8"/>
        <v>0</v>
      </c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67">
        <f t="shared" si="9"/>
        <v>0</v>
      </c>
      <c r="BH46" s="67">
        <f t="shared" si="10"/>
        <v>0</v>
      </c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67">
        <f t="shared" si="11"/>
        <v>0</v>
      </c>
      <c r="CJ46" s="106"/>
      <c r="CK46" s="106"/>
      <c r="CL46" s="106"/>
      <c r="CM46" s="106"/>
      <c r="CN46" s="106"/>
      <c r="CO46" s="67">
        <f t="shared" si="12"/>
        <v>0</v>
      </c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67">
        <f t="shared" si="13"/>
        <v>225328</v>
      </c>
      <c r="DH46" s="67">
        <f t="shared" si="14"/>
        <v>0</v>
      </c>
      <c r="DI46" s="106"/>
      <c r="DJ46" s="106"/>
      <c r="DK46" s="106"/>
      <c r="DL46" s="106"/>
      <c r="DM46" s="106"/>
      <c r="DN46" s="67">
        <f t="shared" si="15"/>
        <v>0</v>
      </c>
      <c r="DO46" s="106"/>
      <c r="DP46" s="106"/>
      <c r="DQ46" s="106"/>
      <c r="DR46" s="106"/>
      <c r="DS46" s="67">
        <f t="shared" si="16"/>
        <v>0</v>
      </c>
      <c r="DT46" s="106"/>
      <c r="DU46" s="106"/>
      <c r="DV46" s="106"/>
      <c r="DW46" s="106"/>
      <c r="DX46" s="106"/>
      <c r="DY46" s="106"/>
      <c r="DZ46" s="106"/>
      <c r="EA46" s="106"/>
      <c r="EB46" s="106"/>
      <c r="EC46" s="67">
        <f t="shared" si="17"/>
        <v>0</v>
      </c>
      <c r="ED46" s="106"/>
      <c r="EE46" s="106"/>
      <c r="EF46" s="106"/>
      <c r="EG46" s="106"/>
      <c r="EH46" s="67">
        <f t="shared" si="18"/>
        <v>0</v>
      </c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>
        <v>225328</v>
      </c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</row>
    <row r="47" spans="1:207" s="101" customFormat="1" ht="22.5">
      <c r="A47" s="106" t="s">
        <v>110</v>
      </c>
      <c r="B47" s="106" t="s">
        <v>96</v>
      </c>
      <c r="C47" s="106" t="s">
        <v>88</v>
      </c>
      <c r="D47" s="105">
        <v>753701</v>
      </c>
      <c r="E47" s="105" t="s">
        <v>114</v>
      </c>
      <c r="F47" s="106">
        <v>20000</v>
      </c>
      <c r="G47" s="106">
        <v>20000</v>
      </c>
      <c r="H47" s="67">
        <f t="shared" si="3"/>
        <v>20000</v>
      </c>
      <c r="I47" s="67"/>
      <c r="J47" s="106"/>
      <c r="K47" s="67">
        <f t="shared" si="4"/>
        <v>0</v>
      </c>
      <c r="L47" s="67">
        <f t="shared" si="5"/>
        <v>0</v>
      </c>
      <c r="M47" s="106">
        <v>0</v>
      </c>
      <c r="N47" s="106">
        <v>0</v>
      </c>
      <c r="O47" s="106">
        <v>0</v>
      </c>
      <c r="P47" s="67">
        <f t="shared" si="6"/>
        <v>0</v>
      </c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67">
        <f t="shared" si="7"/>
        <v>0</v>
      </c>
      <c r="AO47" s="106"/>
      <c r="AP47" s="106"/>
      <c r="AQ47" s="106"/>
      <c r="AR47" s="106"/>
      <c r="AS47" s="106"/>
      <c r="AT47" s="106"/>
      <c r="AU47" s="106"/>
      <c r="AV47" s="67">
        <f t="shared" si="8"/>
        <v>0</v>
      </c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67">
        <f t="shared" si="9"/>
        <v>20000</v>
      </c>
      <c r="BH47" s="67">
        <f t="shared" si="10"/>
        <v>0</v>
      </c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67">
        <f t="shared" si="11"/>
        <v>0</v>
      </c>
      <c r="CJ47" s="106"/>
      <c r="CK47" s="106"/>
      <c r="CL47" s="106"/>
      <c r="CM47" s="106"/>
      <c r="CN47" s="106"/>
      <c r="CO47" s="67">
        <f t="shared" si="12"/>
        <v>20000</v>
      </c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>
        <v>20000</v>
      </c>
      <c r="DD47" s="106"/>
      <c r="DE47" s="106"/>
      <c r="DF47" s="106"/>
      <c r="DG47" s="67">
        <f t="shared" si="13"/>
        <v>0</v>
      </c>
      <c r="DH47" s="67">
        <f t="shared" si="14"/>
        <v>0</v>
      </c>
      <c r="DI47" s="106"/>
      <c r="DJ47" s="106"/>
      <c r="DK47" s="106"/>
      <c r="DL47" s="106"/>
      <c r="DM47" s="106"/>
      <c r="DN47" s="67">
        <f t="shared" si="15"/>
        <v>0</v>
      </c>
      <c r="DO47" s="106"/>
      <c r="DP47" s="106"/>
      <c r="DQ47" s="106"/>
      <c r="DR47" s="106"/>
      <c r="DS47" s="67">
        <f t="shared" si="16"/>
        <v>0</v>
      </c>
      <c r="DT47" s="106"/>
      <c r="DU47" s="106"/>
      <c r="DV47" s="106"/>
      <c r="DW47" s="106"/>
      <c r="DX47" s="106"/>
      <c r="DY47" s="106"/>
      <c r="DZ47" s="106"/>
      <c r="EA47" s="106"/>
      <c r="EB47" s="106"/>
      <c r="EC47" s="67">
        <f t="shared" si="17"/>
        <v>0</v>
      </c>
      <c r="ED47" s="106"/>
      <c r="EE47" s="106"/>
      <c r="EF47" s="106"/>
      <c r="EG47" s="106"/>
      <c r="EH47" s="67">
        <f t="shared" si="18"/>
        <v>0</v>
      </c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</row>
    <row r="48" spans="1:207" s="101" customFormat="1" ht="11.25">
      <c r="A48" s="106" t="s">
        <v>110</v>
      </c>
      <c r="B48" s="106" t="s">
        <v>96</v>
      </c>
      <c r="C48" s="106" t="s">
        <v>88</v>
      </c>
      <c r="D48" s="105">
        <v>753701</v>
      </c>
      <c r="E48" s="105" t="s">
        <v>115</v>
      </c>
      <c r="F48" s="106">
        <v>20000</v>
      </c>
      <c r="G48" s="106">
        <v>20000</v>
      </c>
      <c r="H48" s="67">
        <f t="shared" si="3"/>
        <v>20000</v>
      </c>
      <c r="I48" s="67"/>
      <c r="J48" s="106"/>
      <c r="K48" s="67">
        <f t="shared" si="4"/>
        <v>0</v>
      </c>
      <c r="L48" s="67">
        <f t="shared" si="5"/>
        <v>0</v>
      </c>
      <c r="M48" s="106">
        <v>0</v>
      </c>
      <c r="N48" s="106">
        <v>0</v>
      </c>
      <c r="O48" s="106">
        <v>0</v>
      </c>
      <c r="P48" s="67">
        <f t="shared" si="6"/>
        <v>0</v>
      </c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67">
        <f t="shared" si="7"/>
        <v>0</v>
      </c>
      <c r="AO48" s="106"/>
      <c r="AP48" s="106"/>
      <c r="AQ48" s="106"/>
      <c r="AR48" s="106"/>
      <c r="AS48" s="106"/>
      <c r="AT48" s="106"/>
      <c r="AU48" s="106"/>
      <c r="AV48" s="67">
        <f t="shared" si="8"/>
        <v>0</v>
      </c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67">
        <f t="shared" si="9"/>
        <v>20000</v>
      </c>
      <c r="BH48" s="67">
        <f t="shared" si="10"/>
        <v>0</v>
      </c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67">
        <f t="shared" si="11"/>
        <v>0</v>
      </c>
      <c r="CJ48" s="106"/>
      <c r="CK48" s="106"/>
      <c r="CL48" s="106"/>
      <c r="CM48" s="106"/>
      <c r="CN48" s="106"/>
      <c r="CO48" s="67">
        <f t="shared" si="12"/>
        <v>20000</v>
      </c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>
        <v>20000</v>
      </c>
      <c r="DD48" s="106"/>
      <c r="DE48" s="106"/>
      <c r="DF48" s="106"/>
      <c r="DG48" s="67">
        <f t="shared" si="13"/>
        <v>0</v>
      </c>
      <c r="DH48" s="67">
        <f t="shared" si="14"/>
        <v>0</v>
      </c>
      <c r="DI48" s="106"/>
      <c r="DJ48" s="106"/>
      <c r="DK48" s="106"/>
      <c r="DL48" s="106"/>
      <c r="DM48" s="106"/>
      <c r="DN48" s="67">
        <f t="shared" si="15"/>
        <v>0</v>
      </c>
      <c r="DO48" s="106"/>
      <c r="DP48" s="106"/>
      <c r="DQ48" s="106"/>
      <c r="DR48" s="106"/>
      <c r="DS48" s="67">
        <f t="shared" si="16"/>
        <v>0</v>
      </c>
      <c r="DT48" s="106"/>
      <c r="DU48" s="106"/>
      <c r="DV48" s="106"/>
      <c r="DW48" s="106"/>
      <c r="DX48" s="106"/>
      <c r="DY48" s="106"/>
      <c r="DZ48" s="106"/>
      <c r="EA48" s="106"/>
      <c r="EB48" s="106"/>
      <c r="EC48" s="67">
        <f t="shared" si="17"/>
        <v>0</v>
      </c>
      <c r="ED48" s="106"/>
      <c r="EE48" s="106"/>
      <c r="EF48" s="106"/>
      <c r="EG48" s="106"/>
      <c r="EH48" s="67">
        <f t="shared" si="18"/>
        <v>0</v>
      </c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</row>
    <row r="49" spans="1:207" s="101" customFormat="1" ht="11.25">
      <c r="A49" s="106" t="s">
        <v>110</v>
      </c>
      <c r="B49" s="106" t="s">
        <v>96</v>
      </c>
      <c r="C49" s="106" t="s">
        <v>88</v>
      </c>
      <c r="D49" s="105">
        <v>753701</v>
      </c>
      <c r="E49" s="105" t="s">
        <v>116</v>
      </c>
      <c r="F49" s="106">
        <v>40000</v>
      </c>
      <c r="G49" s="106">
        <v>40000</v>
      </c>
      <c r="H49" s="67">
        <f t="shared" si="3"/>
        <v>40000</v>
      </c>
      <c r="I49" s="67"/>
      <c r="J49" s="106"/>
      <c r="K49" s="67">
        <f t="shared" si="4"/>
        <v>0</v>
      </c>
      <c r="L49" s="67">
        <f t="shared" si="5"/>
        <v>0</v>
      </c>
      <c r="M49" s="106">
        <v>0</v>
      </c>
      <c r="N49" s="106">
        <v>0</v>
      </c>
      <c r="O49" s="106">
        <v>0</v>
      </c>
      <c r="P49" s="67">
        <f t="shared" si="6"/>
        <v>0</v>
      </c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67">
        <f t="shared" si="7"/>
        <v>0</v>
      </c>
      <c r="AO49" s="106"/>
      <c r="AP49" s="106"/>
      <c r="AQ49" s="106"/>
      <c r="AR49" s="106"/>
      <c r="AS49" s="106"/>
      <c r="AT49" s="106"/>
      <c r="AU49" s="106"/>
      <c r="AV49" s="67">
        <f t="shared" si="8"/>
        <v>0</v>
      </c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67">
        <f t="shared" si="9"/>
        <v>40000</v>
      </c>
      <c r="BH49" s="67">
        <f t="shared" si="10"/>
        <v>0</v>
      </c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67">
        <f t="shared" si="11"/>
        <v>0</v>
      </c>
      <c r="CJ49" s="106"/>
      <c r="CK49" s="106"/>
      <c r="CL49" s="106"/>
      <c r="CM49" s="106"/>
      <c r="CN49" s="106"/>
      <c r="CO49" s="67">
        <f t="shared" si="12"/>
        <v>40000</v>
      </c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>
        <v>40000</v>
      </c>
      <c r="DE49" s="106"/>
      <c r="DF49" s="106"/>
      <c r="DG49" s="67">
        <f t="shared" si="13"/>
        <v>0</v>
      </c>
      <c r="DH49" s="67">
        <f t="shared" si="14"/>
        <v>0</v>
      </c>
      <c r="DI49" s="106"/>
      <c r="DJ49" s="106"/>
      <c r="DK49" s="106"/>
      <c r="DL49" s="106"/>
      <c r="DM49" s="106"/>
      <c r="DN49" s="67">
        <f t="shared" si="15"/>
        <v>0</v>
      </c>
      <c r="DO49" s="106"/>
      <c r="DP49" s="106"/>
      <c r="DQ49" s="106"/>
      <c r="DR49" s="106"/>
      <c r="DS49" s="67">
        <f t="shared" si="16"/>
        <v>0</v>
      </c>
      <c r="DT49" s="106"/>
      <c r="DU49" s="106"/>
      <c r="DV49" s="106"/>
      <c r="DW49" s="106"/>
      <c r="DX49" s="106"/>
      <c r="DY49" s="106"/>
      <c r="DZ49" s="106"/>
      <c r="EA49" s="106"/>
      <c r="EB49" s="106"/>
      <c r="EC49" s="67">
        <f t="shared" si="17"/>
        <v>0</v>
      </c>
      <c r="ED49" s="106"/>
      <c r="EE49" s="106"/>
      <c r="EF49" s="106"/>
      <c r="EG49" s="106"/>
      <c r="EH49" s="67">
        <f t="shared" si="18"/>
        <v>0</v>
      </c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</row>
    <row r="50" spans="1:207" s="101" customFormat="1" ht="22.5">
      <c r="A50" s="106" t="s">
        <v>110</v>
      </c>
      <c r="B50" s="106" t="s">
        <v>96</v>
      </c>
      <c r="C50" s="106" t="s">
        <v>88</v>
      </c>
      <c r="D50" s="105">
        <v>753701</v>
      </c>
      <c r="E50" s="105" t="s">
        <v>117</v>
      </c>
      <c r="F50" s="106">
        <v>8400</v>
      </c>
      <c r="G50" s="106">
        <v>8400</v>
      </c>
      <c r="H50" s="67">
        <f t="shared" si="3"/>
        <v>8400</v>
      </c>
      <c r="I50" s="67"/>
      <c r="J50" s="106"/>
      <c r="K50" s="67">
        <f t="shared" si="4"/>
        <v>0</v>
      </c>
      <c r="L50" s="67">
        <f t="shared" si="5"/>
        <v>0</v>
      </c>
      <c r="M50" s="106">
        <v>0</v>
      </c>
      <c r="N50" s="106">
        <v>0</v>
      </c>
      <c r="O50" s="106">
        <v>0</v>
      </c>
      <c r="P50" s="67">
        <f t="shared" si="6"/>
        <v>0</v>
      </c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67">
        <f t="shared" si="7"/>
        <v>0</v>
      </c>
      <c r="AO50" s="106"/>
      <c r="AP50" s="106"/>
      <c r="AQ50" s="106"/>
      <c r="AR50" s="106"/>
      <c r="AS50" s="106"/>
      <c r="AT50" s="106"/>
      <c r="AU50" s="106"/>
      <c r="AV50" s="67">
        <f t="shared" si="8"/>
        <v>0</v>
      </c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67">
        <f t="shared" si="9"/>
        <v>8400</v>
      </c>
      <c r="BH50" s="67">
        <f t="shared" si="10"/>
        <v>0</v>
      </c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67">
        <f t="shared" si="11"/>
        <v>0</v>
      </c>
      <c r="CJ50" s="106"/>
      <c r="CK50" s="106"/>
      <c r="CL50" s="106"/>
      <c r="CM50" s="106"/>
      <c r="CN50" s="106"/>
      <c r="CO50" s="67">
        <f t="shared" si="12"/>
        <v>8400</v>
      </c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>
        <v>8400</v>
      </c>
      <c r="DE50" s="106"/>
      <c r="DF50" s="106"/>
      <c r="DG50" s="67">
        <f t="shared" si="13"/>
        <v>0</v>
      </c>
      <c r="DH50" s="67">
        <f t="shared" si="14"/>
        <v>0</v>
      </c>
      <c r="DI50" s="106"/>
      <c r="DJ50" s="106"/>
      <c r="DK50" s="106"/>
      <c r="DL50" s="106"/>
      <c r="DM50" s="106"/>
      <c r="DN50" s="67">
        <f t="shared" si="15"/>
        <v>0</v>
      </c>
      <c r="DO50" s="106"/>
      <c r="DP50" s="106"/>
      <c r="DQ50" s="106"/>
      <c r="DR50" s="106"/>
      <c r="DS50" s="67">
        <f t="shared" si="16"/>
        <v>0</v>
      </c>
      <c r="DT50" s="106"/>
      <c r="DU50" s="106"/>
      <c r="DV50" s="106"/>
      <c r="DW50" s="106"/>
      <c r="DX50" s="106"/>
      <c r="DY50" s="106"/>
      <c r="DZ50" s="106"/>
      <c r="EA50" s="106"/>
      <c r="EB50" s="106"/>
      <c r="EC50" s="67">
        <f t="shared" si="17"/>
        <v>0</v>
      </c>
      <c r="ED50" s="106"/>
      <c r="EE50" s="106"/>
      <c r="EF50" s="106"/>
      <c r="EG50" s="106"/>
      <c r="EH50" s="67">
        <f t="shared" si="18"/>
        <v>0</v>
      </c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</row>
    <row r="51" spans="1:207" s="101" customFormat="1" ht="22.5">
      <c r="A51" s="106" t="s">
        <v>110</v>
      </c>
      <c r="B51" s="106" t="s">
        <v>96</v>
      </c>
      <c r="C51" s="106" t="s">
        <v>88</v>
      </c>
      <c r="D51" s="105">
        <v>753701</v>
      </c>
      <c r="E51" s="105" t="s">
        <v>118</v>
      </c>
      <c r="F51" s="106">
        <v>7200</v>
      </c>
      <c r="G51" s="106">
        <v>7200</v>
      </c>
      <c r="H51" s="67">
        <f t="shared" si="3"/>
        <v>7200</v>
      </c>
      <c r="I51" s="67"/>
      <c r="J51" s="106"/>
      <c r="K51" s="67">
        <f t="shared" si="4"/>
        <v>0</v>
      </c>
      <c r="L51" s="67">
        <f t="shared" si="5"/>
        <v>0</v>
      </c>
      <c r="M51" s="106"/>
      <c r="N51" s="106"/>
      <c r="O51" s="106"/>
      <c r="P51" s="67">
        <f t="shared" si="6"/>
        <v>0</v>
      </c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67">
        <f t="shared" si="7"/>
        <v>0</v>
      </c>
      <c r="AO51" s="106"/>
      <c r="AP51" s="106"/>
      <c r="AQ51" s="106"/>
      <c r="AR51" s="106"/>
      <c r="AS51" s="106"/>
      <c r="AT51" s="106"/>
      <c r="AU51" s="106"/>
      <c r="AV51" s="67">
        <f t="shared" si="8"/>
        <v>0</v>
      </c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67">
        <f t="shared" si="9"/>
        <v>0</v>
      </c>
      <c r="BH51" s="67">
        <f t="shared" si="10"/>
        <v>0</v>
      </c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67">
        <f t="shared" si="11"/>
        <v>0</v>
      </c>
      <c r="CJ51" s="106"/>
      <c r="CK51" s="106"/>
      <c r="CL51" s="106"/>
      <c r="CM51" s="106"/>
      <c r="CN51" s="106"/>
      <c r="CO51" s="67">
        <f t="shared" si="12"/>
        <v>0</v>
      </c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67">
        <f t="shared" si="13"/>
        <v>7200</v>
      </c>
      <c r="DH51" s="67">
        <f t="shared" si="14"/>
        <v>0</v>
      </c>
      <c r="DI51" s="106"/>
      <c r="DJ51" s="106"/>
      <c r="DK51" s="106"/>
      <c r="DL51" s="106"/>
      <c r="DM51" s="106"/>
      <c r="DN51" s="67">
        <f t="shared" si="15"/>
        <v>0</v>
      </c>
      <c r="DO51" s="106"/>
      <c r="DP51" s="106"/>
      <c r="DQ51" s="106"/>
      <c r="DR51" s="106"/>
      <c r="DS51" s="67">
        <f t="shared" si="16"/>
        <v>7200</v>
      </c>
      <c r="DT51" s="106"/>
      <c r="DU51" s="106"/>
      <c r="DV51" s="106"/>
      <c r="DW51" s="106"/>
      <c r="DX51" s="106"/>
      <c r="DY51" s="106"/>
      <c r="DZ51" s="106"/>
      <c r="EA51" s="106"/>
      <c r="EB51" s="106">
        <v>7200</v>
      </c>
      <c r="EC51" s="67">
        <f t="shared" si="17"/>
        <v>0</v>
      </c>
      <c r="ED51" s="106"/>
      <c r="EE51" s="106"/>
      <c r="EF51" s="106"/>
      <c r="EG51" s="106"/>
      <c r="EH51" s="67">
        <f t="shared" si="18"/>
        <v>0</v>
      </c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</row>
    <row r="52" spans="1:207" s="101" customFormat="1" ht="11.25">
      <c r="A52" s="106" t="s">
        <v>110</v>
      </c>
      <c r="B52" s="106" t="s">
        <v>96</v>
      </c>
      <c r="C52" s="106" t="s">
        <v>88</v>
      </c>
      <c r="D52" s="105">
        <v>753701</v>
      </c>
      <c r="E52" s="105" t="s">
        <v>119</v>
      </c>
      <c r="F52" s="106">
        <v>50000</v>
      </c>
      <c r="G52" s="106">
        <v>50000</v>
      </c>
      <c r="H52" s="67">
        <f t="shared" si="3"/>
        <v>50000</v>
      </c>
      <c r="I52" s="67"/>
      <c r="J52" s="106"/>
      <c r="K52" s="67">
        <f t="shared" si="4"/>
        <v>0</v>
      </c>
      <c r="L52" s="67">
        <f t="shared" si="5"/>
        <v>0</v>
      </c>
      <c r="M52" s="106"/>
      <c r="N52" s="106"/>
      <c r="O52" s="106"/>
      <c r="P52" s="67">
        <f t="shared" si="6"/>
        <v>0</v>
      </c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67">
        <f t="shared" si="7"/>
        <v>0</v>
      </c>
      <c r="AO52" s="106"/>
      <c r="AP52" s="106"/>
      <c r="AQ52" s="106"/>
      <c r="AR52" s="106"/>
      <c r="AS52" s="106"/>
      <c r="AT52" s="106"/>
      <c r="AU52" s="106"/>
      <c r="AV52" s="67">
        <f t="shared" si="8"/>
        <v>0</v>
      </c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67">
        <f t="shared" si="9"/>
        <v>50000</v>
      </c>
      <c r="BH52" s="67">
        <f t="shared" si="10"/>
        <v>50000</v>
      </c>
      <c r="BI52" s="106">
        <v>50000</v>
      </c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67">
        <f t="shared" si="11"/>
        <v>0</v>
      </c>
      <c r="CJ52" s="106"/>
      <c r="CK52" s="106"/>
      <c r="CL52" s="106"/>
      <c r="CM52" s="106"/>
      <c r="CN52" s="106"/>
      <c r="CO52" s="67">
        <f t="shared" si="12"/>
        <v>0</v>
      </c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67">
        <f t="shared" si="13"/>
        <v>0</v>
      </c>
      <c r="DH52" s="67">
        <f t="shared" si="14"/>
        <v>0</v>
      </c>
      <c r="DI52" s="106"/>
      <c r="DJ52" s="106"/>
      <c r="DK52" s="106"/>
      <c r="DL52" s="106"/>
      <c r="DM52" s="106"/>
      <c r="DN52" s="67">
        <f t="shared" si="15"/>
        <v>0</v>
      </c>
      <c r="DO52" s="106"/>
      <c r="DP52" s="106"/>
      <c r="DQ52" s="106"/>
      <c r="DR52" s="106"/>
      <c r="DS52" s="67">
        <f t="shared" si="16"/>
        <v>0</v>
      </c>
      <c r="DT52" s="106"/>
      <c r="DU52" s="106"/>
      <c r="DV52" s="106"/>
      <c r="DW52" s="106"/>
      <c r="DX52" s="106"/>
      <c r="DY52" s="106"/>
      <c r="DZ52" s="106"/>
      <c r="EA52" s="106"/>
      <c r="EB52" s="106"/>
      <c r="EC52" s="67">
        <f t="shared" si="17"/>
        <v>0</v>
      </c>
      <c r="ED52" s="106"/>
      <c r="EE52" s="106"/>
      <c r="EF52" s="106"/>
      <c r="EG52" s="106"/>
      <c r="EH52" s="67">
        <f t="shared" si="18"/>
        <v>0</v>
      </c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</row>
    <row r="53" spans="1:207" s="101" customFormat="1" ht="22.5">
      <c r="A53" s="106" t="s">
        <v>110</v>
      </c>
      <c r="B53" s="106" t="s">
        <v>96</v>
      </c>
      <c r="C53" s="106" t="s">
        <v>88</v>
      </c>
      <c r="D53" s="105">
        <v>753701</v>
      </c>
      <c r="E53" s="105" t="s">
        <v>120</v>
      </c>
      <c r="F53" s="106">
        <v>80400</v>
      </c>
      <c r="G53" s="106">
        <v>80400</v>
      </c>
      <c r="H53" s="67">
        <f t="shared" si="3"/>
        <v>80400</v>
      </c>
      <c r="I53" s="67"/>
      <c r="J53" s="106"/>
      <c r="K53" s="67">
        <f t="shared" si="4"/>
        <v>0</v>
      </c>
      <c r="L53" s="67">
        <f t="shared" si="5"/>
        <v>0</v>
      </c>
      <c r="M53" s="106"/>
      <c r="N53" s="106"/>
      <c r="O53" s="106"/>
      <c r="P53" s="67">
        <f t="shared" si="6"/>
        <v>0</v>
      </c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67">
        <f t="shared" si="7"/>
        <v>0</v>
      </c>
      <c r="AO53" s="106"/>
      <c r="AP53" s="106"/>
      <c r="AQ53" s="106"/>
      <c r="AR53" s="106"/>
      <c r="AS53" s="106"/>
      <c r="AT53" s="106"/>
      <c r="AU53" s="106"/>
      <c r="AV53" s="67">
        <f t="shared" si="8"/>
        <v>0</v>
      </c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67">
        <f t="shared" si="9"/>
        <v>0</v>
      </c>
      <c r="BH53" s="67">
        <f t="shared" si="10"/>
        <v>0</v>
      </c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67">
        <f t="shared" si="11"/>
        <v>0</v>
      </c>
      <c r="CJ53" s="106"/>
      <c r="CK53" s="106"/>
      <c r="CL53" s="106"/>
      <c r="CM53" s="106"/>
      <c r="CN53" s="106"/>
      <c r="CO53" s="67">
        <f t="shared" si="12"/>
        <v>0</v>
      </c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67">
        <f t="shared" si="13"/>
        <v>80400</v>
      </c>
      <c r="DH53" s="67">
        <f t="shared" si="14"/>
        <v>0</v>
      </c>
      <c r="DI53" s="106"/>
      <c r="DJ53" s="106"/>
      <c r="DK53" s="106"/>
      <c r="DL53" s="106"/>
      <c r="DM53" s="106"/>
      <c r="DN53" s="67">
        <f t="shared" si="15"/>
        <v>0</v>
      </c>
      <c r="DO53" s="106"/>
      <c r="DP53" s="106"/>
      <c r="DQ53" s="106"/>
      <c r="DR53" s="106"/>
      <c r="DS53" s="67">
        <f t="shared" si="16"/>
        <v>80400</v>
      </c>
      <c r="DT53" s="106"/>
      <c r="DU53" s="106"/>
      <c r="DV53" s="106"/>
      <c r="DW53" s="106"/>
      <c r="DX53" s="106"/>
      <c r="DY53" s="106"/>
      <c r="DZ53" s="106"/>
      <c r="EA53" s="106"/>
      <c r="EB53" s="106">
        <v>80400</v>
      </c>
      <c r="EC53" s="67">
        <f t="shared" si="17"/>
        <v>0</v>
      </c>
      <c r="ED53" s="106"/>
      <c r="EE53" s="106"/>
      <c r="EF53" s="106"/>
      <c r="EG53" s="106"/>
      <c r="EH53" s="67">
        <f t="shared" si="18"/>
        <v>0</v>
      </c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</row>
    <row r="54" spans="1:207" s="101" customFormat="1" ht="22.5">
      <c r="A54" s="106" t="s">
        <v>110</v>
      </c>
      <c r="B54" s="106" t="s">
        <v>96</v>
      </c>
      <c r="C54" s="106" t="s">
        <v>88</v>
      </c>
      <c r="D54" s="105">
        <v>753701</v>
      </c>
      <c r="E54" s="105" t="s">
        <v>121</v>
      </c>
      <c r="F54" s="106">
        <v>39600</v>
      </c>
      <c r="G54" s="106">
        <v>39600</v>
      </c>
      <c r="H54" s="67">
        <f t="shared" si="3"/>
        <v>39600</v>
      </c>
      <c r="I54" s="67"/>
      <c r="J54" s="106"/>
      <c r="K54" s="67">
        <f t="shared" si="4"/>
        <v>0</v>
      </c>
      <c r="L54" s="67">
        <f t="shared" si="5"/>
        <v>0</v>
      </c>
      <c r="M54" s="106"/>
      <c r="N54" s="106"/>
      <c r="O54" s="106"/>
      <c r="P54" s="67">
        <f t="shared" si="6"/>
        <v>0</v>
      </c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67">
        <f t="shared" si="7"/>
        <v>0</v>
      </c>
      <c r="AO54" s="106"/>
      <c r="AP54" s="106"/>
      <c r="AQ54" s="106"/>
      <c r="AR54" s="106"/>
      <c r="AS54" s="106"/>
      <c r="AT54" s="106"/>
      <c r="AU54" s="106"/>
      <c r="AV54" s="67">
        <f t="shared" si="8"/>
        <v>0</v>
      </c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67">
        <f t="shared" si="9"/>
        <v>0</v>
      </c>
      <c r="BH54" s="67">
        <f t="shared" si="10"/>
        <v>0</v>
      </c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67">
        <f t="shared" si="11"/>
        <v>0</v>
      </c>
      <c r="CJ54" s="106"/>
      <c r="CK54" s="106"/>
      <c r="CL54" s="106"/>
      <c r="CM54" s="106"/>
      <c r="CN54" s="106"/>
      <c r="CO54" s="67">
        <f t="shared" si="12"/>
        <v>0</v>
      </c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67">
        <f t="shared" si="13"/>
        <v>39600</v>
      </c>
      <c r="DH54" s="67">
        <f t="shared" si="14"/>
        <v>0</v>
      </c>
      <c r="DI54" s="106"/>
      <c r="DJ54" s="106"/>
      <c r="DK54" s="106"/>
      <c r="DL54" s="106"/>
      <c r="DM54" s="106"/>
      <c r="DN54" s="67">
        <f t="shared" si="15"/>
        <v>0</v>
      </c>
      <c r="DO54" s="106"/>
      <c r="DP54" s="106"/>
      <c r="DQ54" s="106"/>
      <c r="DR54" s="106"/>
      <c r="DS54" s="67">
        <f t="shared" si="16"/>
        <v>39600</v>
      </c>
      <c r="DT54" s="106"/>
      <c r="DU54" s="106"/>
      <c r="DV54" s="106"/>
      <c r="DW54" s="106"/>
      <c r="DX54" s="106"/>
      <c r="DY54" s="106"/>
      <c r="DZ54" s="106"/>
      <c r="EA54" s="106"/>
      <c r="EB54" s="106">
        <v>39600</v>
      </c>
      <c r="EC54" s="67">
        <f t="shared" si="17"/>
        <v>0</v>
      </c>
      <c r="ED54" s="106"/>
      <c r="EE54" s="106"/>
      <c r="EF54" s="106"/>
      <c r="EG54" s="106"/>
      <c r="EH54" s="67">
        <f t="shared" si="18"/>
        <v>0</v>
      </c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</row>
    <row r="55" spans="1:207" s="101" customFormat="1" ht="11.25">
      <c r="A55" s="106" t="s">
        <v>110</v>
      </c>
      <c r="B55" s="106" t="s">
        <v>96</v>
      </c>
      <c r="C55" s="106" t="s">
        <v>88</v>
      </c>
      <c r="D55" s="105">
        <v>753701</v>
      </c>
      <c r="E55" s="105" t="s">
        <v>122</v>
      </c>
      <c r="F55" s="106">
        <v>15000</v>
      </c>
      <c r="G55" s="106">
        <v>15000</v>
      </c>
      <c r="H55" s="67">
        <f t="shared" si="3"/>
        <v>15000</v>
      </c>
      <c r="I55" s="67"/>
      <c r="J55" s="106"/>
      <c r="K55" s="67">
        <f t="shared" si="4"/>
        <v>0</v>
      </c>
      <c r="L55" s="67">
        <f t="shared" si="5"/>
        <v>0</v>
      </c>
      <c r="M55" s="106"/>
      <c r="N55" s="106"/>
      <c r="O55" s="106"/>
      <c r="P55" s="67">
        <f t="shared" si="6"/>
        <v>0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67">
        <f t="shared" si="7"/>
        <v>0</v>
      </c>
      <c r="AO55" s="106"/>
      <c r="AP55" s="106"/>
      <c r="AQ55" s="106"/>
      <c r="AR55" s="106"/>
      <c r="AS55" s="106"/>
      <c r="AT55" s="106"/>
      <c r="AU55" s="106"/>
      <c r="AV55" s="67">
        <f t="shared" si="8"/>
        <v>0</v>
      </c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67">
        <f t="shared" si="9"/>
        <v>15000</v>
      </c>
      <c r="BH55" s="67">
        <f t="shared" si="10"/>
        <v>15000</v>
      </c>
      <c r="BI55" s="106">
        <v>15000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67">
        <f t="shared" si="11"/>
        <v>0</v>
      </c>
      <c r="CJ55" s="106"/>
      <c r="CK55" s="106"/>
      <c r="CL55" s="106"/>
      <c r="CM55" s="106"/>
      <c r="CN55" s="106"/>
      <c r="CO55" s="67">
        <f t="shared" si="12"/>
        <v>0</v>
      </c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67">
        <f t="shared" si="13"/>
        <v>0</v>
      </c>
      <c r="DH55" s="67">
        <f t="shared" si="14"/>
        <v>0</v>
      </c>
      <c r="DI55" s="106"/>
      <c r="DJ55" s="106"/>
      <c r="DK55" s="106"/>
      <c r="DL55" s="106"/>
      <c r="DM55" s="106"/>
      <c r="DN55" s="67">
        <f t="shared" si="15"/>
        <v>0</v>
      </c>
      <c r="DO55" s="106"/>
      <c r="DP55" s="106"/>
      <c r="DQ55" s="106"/>
      <c r="DR55" s="106"/>
      <c r="DS55" s="67">
        <f t="shared" si="16"/>
        <v>0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67">
        <f t="shared" si="17"/>
        <v>0</v>
      </c>
      <c r="ED55" s="106"/>
      <c r="EE55" s="106"/>
      <c r="EF55" s="106"/>
      <c r="EG55" s="106"/>
      <c r="EH55" s="67">
        <f t="shared" si="18"/>
        <v>0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</row>
    <row r="56" spans="1:207" s="101" customFormat="1" ht="22.5">
      <c r="A56" s="106">
        <v>213</v>
      </c>
      <c r="B56" s="106" t="s">
        <v>103</v>
      </c>
      <c r="C56" s="106" t="s">
        <v>96</v>
      </c>
      <c r="D56" s="105">
        <v>753701</v>
      </c>
      <c r="E56" s="105" t="s">
        <v>123</v>
      </c>
      <c r="F56" s="106">
        <v>17328</v>
      </c>
      <c r="G56" s="106">
        <v>17328</v>
      </c>
      <c r="H56" s="67">
        <f t="shared" si="3"/>
        <v>17328</v>
      </c>
      <c r="I56" s="67"/>
      <c r="J56" s="106"/>
      <c r="K56" s="67">
        <f t="shared" si="4"/>
        <v>0</v>
      </c>
      <c r="L56" s="67">
        <f t="shared" si="5"/>
        <v>0</v>
      </c>
      <c r="M56" s="106"/>
      <c r="N56" s="106"/>
      <c r="O56" s="106"/>
      <c r="P56" s="67">
        <f t="shared" si="6"/>
        <v>0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67">
        <f t="shared" si="7"/>
        <v>0</v>
      </c>
      <c r="AO56" s="106"/>
      <c r="AP56" s="106"/>
      <c r="AQ56" s="106"/>
      <c r="AR56" s="106"/>
      <c r="AS56" s="106"/>
      <c r="AT56" s="106"/>
      <c r="AU56" s="106"/>
      <c r="AV56" s="67">
        <f t="shared" si="8"/>
        <v>0</v>
      </c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67">
        <f t="shared" si="9"/>
        <v>17328</v>
      </c>
      <c r="BH56" s="67">
        <f t="shared" si="10"/>
        <v>17328</v>
      </c>
      <c r="BI56" s="106">
        <v>17328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67">
        <f t="shared" si="11"/>
        <v>0</v>
      </c>
      <c r="CJ56" s="106"/>
      <c r="CK56" s="106"/>
      <c r="CL56" s="106"/>
      <c r="CM56" s="106"/>
      <c r="CN56" s="106"/>
      <c r="CO56" s="67">
        <f t="shared" si="12"/>
        <v>0</v>
      </c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67">
        <f t="shared" si="13"/>
        <v>0</v>
      </c>
      <c r="DH56" s="67">
        <f t="shared" si="14"/>
        <v>0</v>
      </c>
      <c r="DI56" s="106"/>
      <c r="DJ56" s="106"/>
      <c r="DK56" s="106"/>
      <c r="DL56" s="106"/>
      <c r="DM56" s="106"/>
      <c r="DN56" s="67">
        <f t="shared" si="15"/>
        <v>0</v>
      </c>
      <c r="DO56" s="106"/>
      <c r="DP56" s="106"/>
      <c r="DQ56" s="106"/>
      <c r="DR56" s="106"/>
      <c r="DS56" s="67">
        <f t="shared" si="16"/>
        <v>0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67">
        <f t="shared" si="17"/>
        <v>0</v>
      </c>
      <c r="ED56" s="106"/>
      <c r="EE56" s="106"/>
      <c r="EF56" s="106"/>
      <c r="EG56" s="106"/>
      <c r="EH56" s="67">
        <f t="shared" si="18"/>
        <v>0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</row>
    <row r="57" spans="1:207" s="101" customFormat="1" ht="11.25">
      <c r="A57" s="106">
        <v>213</v>
      </c>
      <c r="B57" s="106" t="s">
        <v>103</v>
      </c>
      <c r="C57" s="106" t="s">
        <v>96</v>
      </c>
      <c r="D57" s="105">
        <v>753701</v>
      </c>
      <c r="E57" s="105" t="s">
        <v>124</v>
      </c>
      <c r="F57" s="106">
        <v>76840</v>
      </c>
      <c r="G57" s="106">
        <v>76840</v>
      </c>
      <c r="H57" s="67">
        <f t="shared" si="3"/>
        <v>76840</v>
      </c>
      <c r="I57" s="67"/>
      <c r="J57" s="106"/>
      <c r="K57" s="67">
        <f t="shared" si="4"/>
        <v>0</v>
      </c>
      <c r="L57" s="67">
        <f t="shared" si="5"/>
        <v>0</v>
      </c>
      <c r="M57" s="106"/>
      <c r="N57" s="106"/>
      <c r="O57" s="106"/>
      <c r="P57" s="67">
        <f t="shared" si="6"/>
        <v>0</v>
      </c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67">
        <f t="shared" si="7"/>
        <v>0</v>
      </c>
      <c r="AO57" s="106"/>
      <c r="AP57" s="106"/>
      <c r="AQ57" s="106"/>
      <c r="AR57" s="106"/>
      <c r="AS57" s="106"/>
      <c r="AT57" s="106"/>
      <c r="AU57" s="106"/>
      <c r="AV57" s="67">
        <f t="shared" si="8"/>
        <v>0</v>
      </c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67">
        <f t="shared" si="9"/>
        <v>0</v>
      </c>
      <c r="BH57" s="67">
        <f t="shared" si="10"/>
        <v>0</v>
      </c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67">
        <f t="shared" si="11"/>
        <v>0</v>
      </c>
      <c r="CJ57" s="106"/>
      <c r="CK57" s="106"/>
      <c r="CL57" s="106"/>
      <c r="CM57" s="106"/>
      <c r="CN57" s="106"/>
      <c r="CO57" s="67">
        <f t="shared" si="12"/>
        <v>0</v>
      </c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67">
        <f t="shared" si="13"/>
        <v>76840</v>
      </c>
      <c r="DH57" s="67">
        <f t="shared" si="14"/>
        <v>0</v>
      </c>
      <c r="DI57" s="106"/>
      <c r="DJ57" s="106"/>
      <c r="DK57" s="106"/>
      <c r="DL57" s="106"/>
      <c r="DM57" s="106"/>
      <c r="DN57" s="67">
        <f t="shared" si="15"/>
        <v>0</v>
      </c>
      <c r="DO57" s="106"/>
      <c r="DP57" s="106"/>
      <c r="DQ57" s="106"/>
      <c r="DR57" s="106"/>
      <c r="DS57" s="67">
        <f t="shared" si="16"/>
        <v>76840</v>
      </c>
      <c r="DT57" s="106"/>
      <c r="DU57" s="106"/>
      <c r="DV57" s="106"/>
      <c r="DW57" s="106"/>
      <c r="DX57" s="106"/>
      <c r="DY57" s="106"/>
      <c r="DZ57" s="106"/>
      <c r="EA57" s="106"/>
      <c r="EB57" s="106">
        <v>76840</v>
      </c>
      <c r="EC57" s="67">
        <f t="shared" si="17"/>
        <v>0</v>
      </c>
      <c r="ED57" s="106"/>
      <c r="EE57" s="106"/>
      <c r="EF57" s="106"/>
      <c r="EG57" s="106"/>
      <c r="EH57" s="67">
        <f t="shared" si="18"/>
        <v>0</v>
      </c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</row>
    <row r="58" spans="1:207" s="101" customFormat="1" ht="11.25">
      <c r="A58" s="106">
        <v>213</v>
      </c>
      <c r="B58" s="106" t="s">
        <v>103</v>
      </c>
      <c r="C58" s="106" t="s">
        <v>96</v>
      </c>
      <c r="D58" s="105">
        <v>753701</v>
      </c>
      <c r="E58" s="105" t="s">
        <v>125</v>
      </c>
      <c r="F58" s="106">
        <v>619560</v>
      </c>
      <c r="G58" s="106">
        <v>619560</v>
      </c>
      <c r="H58" s="67">
        <f t="shared" si="3"/>
        <v>619560</v>
      </c>
      <c r="I58" s="67"/>
      <c r="J58" s="106"/>
      <c r="K58" s="67">
        <f t="shared" si="4"/>
        <v>0</v>
      </c>
      <c r="L58" s="67">
        <f t="shared" si="5"/>
        <v>0</v>
      </c>
      <c r="M58" s="106"/>
      <c r="N58" s="106"/>
      <c r="O58" s="106"/>
      <c r="P58" s="67">
        <f t="shared" si="6"/>
        <v>0</v>
      </c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67">
        <f t="shared" si="7"/>
        <v>0</v>
      </c>
      <c r="AO58" s="106"/>
      <c r="AP58" s="106"/>
      <c r="AQ58" s="106"/>
      <c r="AR58" s="106"/>
      <c r="AS58" s="106"/>
      <c r="AT58" s="106"/>
      <c r="AU58" s="106"/>
      <c r="AV58" s="67">
        <f t="shared" si="8"/>
        <v>0</v>
      </c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67">
        <f t="shared" si="9"/>
        <v>0</v>
      </c>
      <c r="BH58" s="67">
        <f t="shared" si="10"/>
        <v>0</v>
      </c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67">
        <f t="shared" si="11"/>
        <v>0</v>
      </c>
      <c r="CJ58" s="106"/>
      <c r="CK58" s="106"/>
      <c r="CL58" s="106"/>
      <c r="CM58" s="106"/>
      <c r="CN58" s="106"/>
      <c r="CO58" s="67">
        <f t="shared" si="12"/>
        <v>0</v>
      </c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67">
        <f t="shared" si="13"/>
        <v>619560</v>
      </c>
      <c r="DH58" s="67">
        <f t="shared" si="14"/>
        <v>0</v>
      </c>
      <c r="DI58" s="106"/>
      <c r="DJ58" s="106"/>
      <c r="DK58" s="106"/>
      <c r="DL58" s="106"/>
      <c r="DM58" s="106"/>
      <c r="DN58" s="67">
        <f t="shared" si="15"/>
        <v>0</v>
      </c>
      <c r="DO58" s="106"/>
      <c r="DP58" s="106"/>
      <c r="DQ58" s="106"/>
      <c r="DR58" s="106"/>
      <c r="DS58" s="67">
        <f t="shared" si="16"/>
        <v>619560</v>
      </c>
      <c r="DT58" s="106"/>
      <c r="DU58" s="106"/>
      <c r="DV58" s="106"/>
      <c r="DW58" s="106"/>
      <c r="DX58" s="106"/>
      <c r="DY58" s="106"/>
      <c r="DZ58" s="106"/>
      <c r="EA58" s="106">
        <v>619560</v>
      </c>
      <c r="EB58" s="106"/>
      <c r="EC58" s="67">
        <f t="shared" si="17"/>
        <v>0</v>
      </c>
      <c r="ED58" s="106"/>
      <c r="EE58" s="106"/>
      <c r="EF58" s="106"/>
      <c r="EG58" s="106"/>
      <c r="EH58" s="67">
        <f t="shared" si="18"/>
        <v>0</v>
      </c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</row>
    <row r="59" spans="1:207" s="101" customFormat="1" ht="22.5">
      <c r="A59" s="106">
        <v>213</v>
      </c>
      <c r="B59" s="106" t="s">
        <v>103</v>
      </c>
      <c r="C59" s="106" t="s">
        <v>96</v>
      </c>
      <c r="D59" s="105">
        <v>753701</v>
      </c>
      <c r="E59" s="105" t="s">
        <v>126</v>
      </c>
      <c r="F59" s="106">
        <v>540000</v>
      </c>
      <c r="G59" s="106">
        <v>540000</v>
      </c>
      <c r="H59" s="67">
        <f t="shared" si="3"/>
        <v>540000</v>
      </c>
      <c r="I59" s="67"/>
      <c r="J59" s="106"/>
      <c r="K59" s="67">
        <f t="shared" si="4"/>
        <v>0</v>
      </c>
      <c r="L59" s="67">
        <f t="shared" si="5"/>
        <v>0</v>
      </c>
      <c r="M59" s="106"/>
      <c r="N59" s="106"/>
      <c r="O59" s="106"/>
      <c r="P59" s="67">
        <f t="shared" si="6"/>
        <v>0</v>
      </c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67">
        <f t="shared" si="7"/>
        <v>0</v>
      </c>
      <c r="AO59" s="106"/>
      <c r="AP59" s="106"/>
      <c r="AQ59" s="106"/>
      <c r="AR59" s="106"/>
      <c r="AS59" s="106"/>
      <c r="AT59" s="106"/>
      <c r="AU59" s="106"/>
      <c r="AV59" s="67">
        <f t="shared" si="8"/>
        <v>0</v>
      </c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67">
        <f t="shared" si="9"/>
        <v>540000</v>
      </c>
      <c r="BH59" s="67">
        <f t="shared" si="10"/>
        <v>0</v>
      </c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67">
        <f t="shared" si="11"/>
        <v>0</v>
      </c>
      <c r="CJ59" s="106"/>
      <c r="CK59" s="106"/>
      <c r="CL59" s="106"/>
      <c r="CM59" s="106"/>
      <c r="CN59" s="106"/>
      <c r="CO59" s="67">
        <f t="shared" si="12"/>
        <v>540000</v>
      </c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>
        <v>540000</v>
      </c>
      <c r="DC59" s="106"/>
      <c r="DD59" s="106"/>
      <c r="DE59" s="106"/>
      <c r="DF59" s="106"/>
      <c r="DG59" s="67">
        <f t="shared" si="13"/>
        <v>0</v>
      </c>
      <c r="DH59" s="67">
        <f t="shared" si="14"/>
        <v>0</v>
      </c>
      <c r="DI59" s="106"/>
      <c r="DJ59" s="106"/>
      <c r="DK59" s="106"/>
      <c r="DL59" s="106"/>
      <c r="DM59" s="106"/>
      <c r="DN59" s="67">
        <f t="shared" si="15"/>
        <v>0</v>
      </c>
      <c r="DO59" s="106"/>
      <c r="DP59" s="106"/>
      <c r="DQ59" s="106"/>
      <c r="DR59" s="106"/>
      <c r="DS59" s="67">
        <f t="shared" si="16"/>
        <v>0</v>
      </c>
      <c r="DT59" s="106"/>
      <c r="DU59" s="106"/>
      <c r="DV59" s="106"/>
      <c r="DW59" s="106"/>
      <c r="DX59" s="106"/>
      <c r="DY59" s="106"/>
      <c r="DZ59" s="106"/>
      <c r="EA59" s="106"/>
      <c r="EB59" s="106"/>
      <c r="EC59" s="67">
        <f t="shared" si="17"/>
        <v>0</v>
      </c>
      <c r="ED59" s="106"/>
      <c r="EE59" s="106"/>
      <c r="EF59" s="106"/>
      <c r="EG59" s="106"/>
      <c r="EH59" s="67">
        <f t="shared" si="18"/>
        <v>0</v>
      </c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</row>
    <row r="60" spans="1:207" s="101" customFormat="1" ht="22.5">
      <c r="A60" s="106">
        <v>213</v>
      </c>
      <c r="B60" s="106" t="s">
        <v>103</v>
      </c>
      <c r="C60" s="106" t="s">
        <v>96</v>
      </c>
      <c r="D60" s="105">
        <v>753701</v>
      </c>
      <c r="E60" s="105" t="s">
        <v>127</v>
      </c>
      <c r="F60" s="106">
        <v>5500</v>
      </c>
      <c r="G60" s="106">
        <v>5500</v>
      </c>
      <c r="H60" s="67">
        <f t="shared" si="3"/>
        <v>5500</v>
      </c>
      <c r="I60" s="67"/>
      <c r="J60" s="106"/>
      <c r="K60" s="67">
        <f t="shared" si="4"/>
        <v>0</v>
      </c>
      <c r="L60" s="67">
        <f t="shared" si="5"/>
        <v>0</v>
      </c>
      <c r="M60" s="106"/>
      <c r="N60" s="106"/>
      <c r="O60" s="106"/>
      <c r="P60" s="67">
        <f t="shared" si="6"/>
        <v>0</v>
      </c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67">
        <f t="shared" si="7"/>
        <v>0</v>
      </c>
      <c r="AO60" s="106"/>
      <c r="AP60" s="106"/>
      <c r="AQ60" s="106"/>
      <c r="AR60" s="106"/>
      <c r="AS60" s="106"/>
      <c r="AT60" s="106"/>
      <c r="AU60" s="106"/>
      <c r="AV60" s="67">
        <f t="shared" si="8"/>
        <v>0</v>
      </c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67">
        <f t="shared" si="9"/>
        <v>0</v>
      </c>
      <c r="BH60" s="67">
        <f t="shared" si="10"/>
        <v>0</v>
      </c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67">
        <f t="shared" si="11"/>
        <v>0</v>
      </c>
      <c r="CJ60" s="106"/>
      <c r="CK60" s="106"/>
      <c r="CL60" s="106"/>
      <c r="CM60" s="106"/>
      <c r="CN60" s="106"/>
      <c r="CO60" s="67">
        <f t="shared" si="12"/>
        <v>0</v>
      </c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67">
        <f t="shared" si="13"/>
        <v>5500</v>
      </c>
      <c r="DH60" s="67">
        <f t="shared" si="14"/>
        <v>0</v>
      </c>
      <c r="DI60" s="106"/>
      <c r="DJ60" s="106"/>
      <c r="DK60" s="106"/>
      <c r="DL60" s="106"/>
      <c r="DM60" s="106"/>
      <c r="DN60" s="67">
        <f t="shared" si="15"/>
        <v>0</v>
      </c>
      <c r="DO60" s="106"/>
      <c r="DP60" s="106"/>
      <c r="DQ60" s="106"/>
      <c r="DR60" s="106"/>
      <c r="DS60" s="67">
        <f t="shared" si="16"/>
        <v>5500</v>
      </c>
      <c r="DT60" s="106"/>
      <c r="DU60" s="106"/>
      <c r="DV60" s="106"/>
      <c r="DW60" s="106"/>
      <c r="DX60" s="106"/>
      <c r="DY60" s="106"/>
      <c r="DZ60" s="106"/>
      <c r="EA60" s="106"/>
      <c r="EB60" s="106">
        <v>5500</v>
      </c>
      <c r="EC60" s="67">
        <f t="shared" si="17"/>
        <v>0</v>
      </c>
      <c r="ED60" s="106"/>
      <c r="EE60" s="106"/>
      <c r="EF60" s="106"/>
      <c r="EG60" s="106"/>
      <c r="EH60" s="67">
        <f t="shared" si="18"/>
        <v>0</v>
      </c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</row>
    <row r="61" spans="1:207" s="101" customFormat="1" ht="11.25">
      <c r="A61" s="106">
        <v>221</v>
      </c>
      <c r="B61" s="106" t="s">
        <v>69</v>
      </c>
      <c r="C61" s="106" t="s">
        <v>57</v>
      </c>
      <c r="D61" s="105">
        <v>753701</v>
      </c>
      <c r="E61" s="105" t="s">
        <v>128</v>
      </c>
      <c r="F61" s="106">
        <v>56629</v>
      </c>
      <c r="G61" s="106">
        <v>56629</v>
      </c>
      <c r="H61" s="67">
        <f t="shared" si="3"/>
        <v>56629</v>
      </c>
      <c r="I61" s="67"/>
      <c r="J61" s="106"/>
      <c r="K61" s="67">
        <f t="shared" si="4"/>
        <v>56629</v>
      </c>
      <c r="L61" s="67">
        <f t="shared" si="5"/>
        <v>0</v>
      </c>
      <c r="M61" s="106"/>
      <c r="N61" s="106"/>
      <c r="O61" s="106"/>
      <c r="P61" s="67">
        <f t="shared" si="6"/>
        <v>0</v>
      </c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67">
        <f t="shared" si="7"/>
        <v>0</v>
      </c>
      <c r="AO61" s="106"/>
      <c r="AP61" s="106"/>
      <c r="AQ61" s="106"/>
      <c r="AR61" s="106"/>
      <c r="AS61" s="106"/>
      <c r="AT61" s="106">
        <v>56629</v>
      </c>
      <c r="AU61" s="106"/>
      <c r="AV61" s="67">
        <f t="shared" si="8"/>
        <v>0</v>
      </c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67">
        <f t="shared" si="9"/>
        <v>0</v>
      </c>
      <c r="BH61" s="67">
        <f t="shared" si="10"/>
        <v>0</v>
      </c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67">
        <f t="shared" si="11"/>
        <v>0</v>
      </c>
      <c r="CJ61" s="106"/>
      <c r="CK61" s="106"/>
      <c r="CL61" s="106"/>
      <c r="CM61" s="106"/>
      <c r="CN61" s="106"/>
      <c r="CO61" s="67">
        <f t="shared" si="12"/>
        <v>0</v>
      </c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67">
        <f t="shared" si="13"/>
        <v>0</v>
      </c>
      <c r="DH61" s="67">
        <f t="shared" si="14"/>
        <v>0</v>
      </c>
      <c r="DI61" s="106"/>
      <c r="DJ61" s="106"/>
      <c r="DK61" s="106"/>
      <c r="DL61" s="106"/>
      <c r="DM61" s="106"/>
      <c r="DN61" s="67">
        <f t="shared" si="15"/>
        <v>0</v>
      </c>
      <c r="DO61" s="106"/>
      <c r="DP61" s="106"/>
      <c r="DQ61" s="106"/>
      <c r="DR61" s="106"/>
      <c r="DS61" s="67">
        <f t="shared" si="16"/>
        <v>0</v>
      </c>
      <c r="DT61" s="106"/>
      <c r="DU61" s="106"/>
      <c r="DV61" s="106"/>
      <c r="DW61" s="106"/>
      <c r="DX61" s="106"/>
      <c r="DY61" s="106"/>
      <c r="DZ61" s="106"/>
      <c r="EA61" s="106"/>
      <c r="EB61" s="106"/>
      <c r="EC61" s="67">
        <f t="shared" si="17"/>
        <v>0</v>
      </c>
      <c r="ED61" s="106"/>
      <c r="EE61" s="106"/>
      <c r="EF61" s="106"/>
      <c r="EG61" s="106"/>
      <c r="EH61" s="67">
        <f t="shared" si="18"/>
        <v>0</v>
      </c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</row>
  </sheetData>
  <sheetProtection/>
  <mergeCells count="227">
    <mergeCell ref="GW2:GW4"/>
    <mergeCell ref="GX2:GX4"/>
    <mergeCell ref="GY2:GY4"/>
    <mergeCell ref="GQ2:GQ4"/>
    <mergeCell ref="GR2:GR4"/>
    <mergeCell ref="GS2:GS4"/>
    <mergeCell ref="GT2:GT4"/>
    <mergeCell ref="GU2:GU4"/>
    <mergeCell ref="GV2:GV4"/>
    <mergeCell ref="GK2:GK4"/>
    <mergeCell ref="GL2:GL4"/>
    <mergeCell ref="GM2:GM4"/>
    <mergeCell ref="GN2:GN4"/>
    <mergeCell ref="GO2:GO4"/>
    <mergeCell ref="GP2:GP4"/>
    <mergeCell ref="GE2:GE4"/>
    <mergeCell ref="GF2:GF4"/>
    <mergeCell ref="GG2:GG4"/>
    <mergeCell ref="GH2:GH4"/>
    <mergeCell ref="GI2:GI4"/>
    <mergeCell ref="GJ2:GJ4"/>
    <mergeCell ref="FY2:FY4"/>
    <mergeCell ref="FZ2:FZ4"/>
    <mergeCell ref="GA2:GA4"/>
    <mergeCell ref="GB2:GB4"/>
    <mergeCell ref="GC2:GC4"/>
    <mergeCell ref="GD2:GD4"/>
    <mergeCell ref="FS2:FS4"/>
    <mergeCell ref="FT2:FT4"/>
    <mergeCell ref="FU2:FU4"/>
    <mergeCell ref="FV2:FV4"/>
    <mergeCell ref="FW2:FW4"/>
    <mergeCell ref="FX2:FX4"/>
    <mergeCell ref="FM2:FM4"/>
    <mergeCell ref="FN2:FN4"/>
    <mergeCell ref="FO2:FO4"/>
    <mergeCell ref="FP2:FP4"/>
    <mergeCell ref="FQ2:FQ4"/>
    <mergeCell ref="FR2:FR4"/>
    <mergeCell ref="FG2:FG4"/>
    <mergeCell ref="FH2:FH4"/>
    <mergeCell ref="FI2:FI4"/>
    <mergeCell ref="FJ2:FJ4"/>
    <mergeCell ref="FK2:FK4"/>
    <mergeCell ref="FL2:FL4"/>
    <mergeCell ref="FA3:FA4"/>
    <mergeCell ref="FB2:FB4"/>
    <mergeCell ref="FC2:FC4"/>
    <mergeCell ref="FD2:FD4"/>
    <mergeCell ref="FE2:FE4"/>
    <mergeCell ref="FF2:FF4"/>
    <mergeCell ref="EU3:EU4"/>
    <mergeCell ref="EV3:EV4"/>
    <mergeCell ref="EW3:EW4"/>
    <mergeCell ref="EX3:EX4"/>
    <mergeCell ref="EY3:EY4"/>
    <mergeCell ref="EZ3:EZ4"/>
    <mergeCell ref="EO3:EO4"/>
    <mergeCell ref="EP3:EP4"/>
    <mergeCell ref="EQ3:EQ4"/>
    <mergeCell ref="ER3:ER4"/>
    <mergeCell ref="ES2:ES4"/>
    <mergeCell ref="ET3:ET4"/>
    <mergeCell ref="EI3:EI4"/>
    <mergeCell ref="EJ3:EJ4"/>
    <mergeCell ref="EK3:EK4"/>
    <mergeCell ref="EL3:EL4"/>
    <mergeCell ref="EM3:EM4"/>
    <mergeCell ref="EN2:EN4"/>
    <mergeCell ref="EC3:EC4"/>
    <mergeCell ref="ED3:ED4"/>
    <mergeCell ref="EE3:EE4"/>
    <mergeCell ref="EF3:EF4"/>
    <mergeCell ref="EG3:EG4"/>
    <mergeCell ref="EH3:EH4"/>
    <mergeCell ref="DW3:DW4"/>
    <mergeCell ref="DX3:DX4"/>
    <mergeCell ref="DY3:DY4"/>
    <mergeCell ref="DZ3:DZ4"/>
    <mergeCell ref="EA3:EA4"/>
    <mergeCell ref="EB3:EB4"/>
    <mergeCell ref="DQ3:DQ4"/>
    <mergeCell ref="DR3:DR4"/>
    <mergeCell ref="DS3:DS4"/>
    <mergeCell ref="DT3:DT4"/>
    <mergeCell ref="DU3:DU4"/>
    <mergeCell ref="DV3:DV4"/>
    <mergeCell ref="DK3:DK4"/>
    <mergeCell ref="DL3:DL4"/>
    <mergeCell ref="DM3:DM4"/>
    <mergeCell ref="DN3:DN4"/>
    <mergeCell ref="DO3:DO4"/>
    <mergeCell ref="DP3:DP4"/>
    <mergeCell ref="DE3:DE4"/>
    <mergeCell ref="DF3:DF4"/>
    <mergeCell ref="DG2:DG4"/>
    <mergeCell ref="DH3:DH4"/>
    <mergeCell ref="DI3:DI4"/>
    <mergeCell ref="DJ3:DJ4"/>
    <mergeCell ref="CY3:CY4"/>
    <mergeCell ref="CZ3:CZ4"/>
    <mergeCell ref="DA3:DA4"/>
    <mergeCell ref="DB3:DB4"/>
    <mergeCell ref="DC3:DC4"/>
    <mergeCell ref="DD3:DD4"/>
    <mergeCell ref="CS3:CS4"/>
    <mergeCell ref="CT3:CT4"/>
    <mergeCell ref="CU3:CU4"/>
    <mergeCell ref="CV3:CV4"/>
    <mergeCell ref="CW3:CW4"/>
    <mergeCell ref="CX3:CX4"/>
    <mergeCell ref="CG3:CG4"/>
    <mergeCell ref="CH3:CH4"/>
    <mergeCell ref="CO3:CO4"/>
    <mergeCell ref="CP3:CP4"/>
    <mergeCell ref="CQ3:CQ4"/>
    <mergeCell ref="CR3:CR4"/>
    <mergeCell ref="CA3:CA4"/>
    <mergeCell ref="CB3:CB4"/>
    <mergeCell ref="CC3:CC4"/>
    <mergeCell ref="CD3:CD4"/>
    <mergeCell ref="CE3:CE4"/>
    <mergeCell ref="CF3:CF4"/>
    <mergeCell ref="BU3:BU4"/>
    <mergeCell ref="BV3:BV4"/>
    <mergeCell ref="BW3:BW4"/>
    <mergeCell ref="BX3:BX4"/>
    <mergeCell ref="BY3:BY4"/>
    <mergeCell ref="BZ3:BZ4"/>
    <mergeCell ref="BO3:BO4"/>
    <mergeCell ref="BP3:BP4"/>
    <mergeCell ref="BQ3:BQ4"/>
    <mergeCell ref="BR3:BR4"/>
    <mergeCell ref="BS3:BS4"/>
    <mergeCell ref="BT3:BT4"/>
    <mergeCell ref="BI3:BI4"/>
    <mergeCell ref="BJ3:BJ4"/>
    <mergeCell ref="BK3:BK4"/>
    <mergeCell ref="BL3:BL4"/>
    <mergeCell ref="BM3:BM4"/>
    <mergeCell ref="BN3:BN4"/>
    <mergeCell ref="BC3:BC4"/>
    <mergeCell ref="BD3:BD4"/>
    <mergeCell ref="BE3:BE4"/>
    <mergeCell ref="BF3:BF4"/>
    <mergeCell ref="BG2:BG4"/>
    <mergeCell ref="BH3:BH4"/>
    <mergeCell ref="AW3:AW4"/>
    <mergeCell ref="AX3:AX4"/>
    <mergeCell ref="AY3:AY4"/>
    <mergeCell ref="AZ3:AZ4"/>
    <mergeCell ref="BA3:BA4"/>
    <mergeCell ref="BB3:BB4"/>
    <mergeCell ref="AQ3:AQ4"/>
    <mergeCell ref="AR3:AR4"/>
    <mergeCell ref="AS3:AS4"/>
    <mergeCell ref="AT2:AT4"/>
    <mergeCell ref="AU2:AU4"/>
    <mergeCell ref="AV3:AV4"/>
    <mergeCell ref="AK2:AK4"/>
    <mergeCell ref="AL2:AL4"/>
    <mergeCell ref="AM2:AM4"/>
    <mergeCell ref="AN3:AN4"/>
    <mergeCell ref="AO3:AO4"/>
    <mergeCell ref="AP3:AP4"/>
    <mergeCell ref="AE3:AE4"/>
    <mergeCell ref="AF3:AF4"/>
    <mergeCell ref="AG2:AG4"/>
    <mergeCell ref="AH2:AH4"/>
    <mergeCell ref="AI2:AI4"/>
    <mergeCell ref="AJ2:AJ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EH2:EM2"/>
    <mergeCell ref="EO2:ER2"/>
    <mergeCell ref="ET2:FA2"/>
    <mergeCell ref="G3:I3"/>
    <mergeCell ref="CI3:CN3"/>
    <mergeCell ref="A3:A4"/>
    <mergeCell ref="B3:B4"/>
    <mergeCell ref="C3:C4"/>
    <mergeCell ref="D2:D4"/>
    <mergeCell ref="E2:E4"/>
    <mergeCell ref="BH2:CN2"/>
    <mergeCell ref="CO2:DF2"/>
    <mergeCell ref="DH2:DM2"/>
    <mergeCell ref="DN2:DR2"/>
    <mergeCell ref="DS2:EB2"/>
    <mergeCell ref="EC2:EG2"/>
    <mergeCell ref="A2:C2"/>
    <mergeCell ref="G2:J2"/>
    <mergeCell ref="L2:O2"/>
    <mergeCell ref="P2:AF2"/>
    <mergeCell ref="AN2:AS2"/>
    <mergeCell ref="AV2:BF2"/>
    <mergeCell ref="F2:F4"/>
    <mergeCell ref="J3:J4"/>
    <mergeCell ref="K2:K4"/>
    <mergeCell ref="L3:L4"/>
    <mergeCell ref="FE1:FQ1"/>
    <mergeCell ref="FR1:GH1"/>
    <mergeCell ref="GI1:GK1"/>
    <mergeCell ref="GL1:GQ1"/>
    <mergeCell ref="GR1:GT1"/>
    <mergeCell ref="GU1:GY1"/>
    <mergeCell ref="A1:E1"/>
    <mergeCell ref="F1:J1"/>
    <mergeCell ref="K1:BF1"/>
    <mergeCell ref="BG1:DF1"/>
    <mergeCell ref="DG1:FA1"/>
    <mergeCell ref="FB1:FD1"/>
  </mergeCells>
  <printOptions/>
  <pageMargins left="0.43" right="0.47" top="0.59" bottom="0.47" header="0.3" footer="0.3"/>
  <pageSetup horizontalDpi="600" verticalDpi="600" orientation="landscape" paperSize="9" r:id="rId1"/>
  <headerFooter>
    <oddHeader>&amp;C一般公共预算（部门预算）经济分类科目支出预算表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F7" sqref="F7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8" ht="19.5" customHeight="1">
      <c r="A1" s="36"/>
      <c r="B1" s="36"/>
      <c r="C1" s="36"/>
      <c r="D1" s="37"/>
      <c r="E1" s="36"/>
      <c r="F1" s="36"/>
      <c r="G1" s="38" t="s">
        <v>338</v>
      </c>
      <c r="H1" s="56"/>
    </row>
    <row r="2" spans="1:8" ht="25.5" customHeight="1">
      <c r="A2" s="94" t="s">
        <v>339</v>
      </c>
      <c r="B2" s="95"/>
      <c r="C2" s="95"/>
      <c r="D2" s="95"/>
      <c r="E2" s="95"/>
      <c r="F2" s="95"/>
      <c r="G2" s="95"/>
      <c r="H2" s="56"/>
    </row>
    <row r="3" spans="1:8" ht="19.5" customHeight="1">
      <c r="A3" s="5"/>
      <c r="B3" s="5"/>
      <c r="C3" s="5"/>
      <c r="D3" s="5"/>
      <c r="E3" s="39"/>
      <c r="F3" s="39"/>
      <c r="G3" s="7" t="s">
        <v>2</v>
      </c>
      <c r="H3" s="56"/>
    </row>
    <row r="4" spans="1:8" ht="19.5" customHeight="1">
      <c r="A4" s="96" t="s">
        <v>340</v>
      </c>
      <c r="B4" s="96"/>
      <c r="C4" s="97"/>
      <c r="D4" s="97"/>
      <c r="E4" s="158" t="s">
        <v>130</v>
      </c>
      <c r="F4" s="158"/>
      <c r="G4" s="158"/>
      <c r="H4" s="56"/>
    </row>
    <row r="5" spans="1:8" ht="19.5" customHeight="1">
      <c r="A5" s="8" t="s">
        <v>42</v>
      </c>
      <c r="B5" s="98"/>
      <c r="C5" s="167" t="s">
        <v>43</v>
      </c>
      <c r="D5" s="168" t="s">
        <v>341</v>
      </c>
      <c r="E5" s="158" t="s">
        <v>32</v>
      </c>
      <c r="F5" s="171" t="s">
        <v>342</v>
      </c>
      <c r="G5" s="173" t="s">
        <v>343</v>
      </c>
      <c r="H5" s="56"/>
    </row>
    <row r="6" spans="1:8" ht="33.75" customHeight="1">
      <c r="A6" s="18" t="s">
        <v>52</v>
      </c>
      <c r="B6" s="19" t="s">
        <v>53</v>
      </c>
      <c r="C6" s="167"/>
      <c r="D6" s="169"/>
      <c r="E6" s="170"/>
      <c r="F6" s="172"/>
      <c r="G6" s="174"/>
      <c r="H6" s="56"/>
    </row>
    <row r="7" spans="1:8" ht="33.75" customHeight="1">
      <c r="A7" s="18"/>
      <c r="B7" s="19"/>
      <c r="C7" s="42"/>
      <c r="D7" s="16" t="s">
        <v>55</v>
      </c>
      <c r="E7" s="20">
        <f>SUM(E8:E18)</f>
        <v>3083805</v>
      </c>
      <c r="F7" s="99">
        <f>SUM(F8:F18)</f>
        <v>2213709</v>
      </c>
      <c r="G7" s="46">
        <f>SUM(G8:G18)</f>
        <v>870096</v>
      </c>
      <c r="H7" s="56"/>
    </row>
    <row r="8" spans="1:8" ht="20.25" customHeight="1">
      <c r="A8" s="66" t="s">
        <v>56</v>
      </c>
      <c r="B8" s="63" t="s">
        <v>57</v>
      </c>
      <c r="C8" s="20">
        <v>753701</v>
      </c>
      <c r="D8" s="16" t="s">
        <v>344</v>
      </c>
      <c r="E8" s="20">
        <v>26500</v>
      </c>
      <c r="F8" s="20"/>
      <c r="G8" s="46">
        <v>26500</v>
      </c>
      <c r="H8" s="56"/>
    </row>
    <row r="9" spans="1:8" ht="20.25" customHeight="1">
      <c r="A9" s="66" t="s">
        <v>56</v>
      </c>
      <c r="B9" s="63" t="s">
        <v>62</v>
      </c>
      <c r="C9" s="20">
        <v>753701</v>
      </c>
      <c r="D9" s="16" t="s">
        <v>345</v>
      </c>
      <c r="E9" s="20">
        <v>1045471</v>
      </c>
      <c r="F9" s="20">
        <v>846571</v>
      </c>
      <c r="G9" s="46">
        <v>198900</v>
      </c>
      <c r="H9" s="56"/>
    </row>
    <row r="10" spans="1:8" ht="20.25" customHeight="1">
      <c r="A10" s="70">
        <v>207</v>
      </c>
      <c r="B10" s="71" t="s">
        <v>57</v>
      </c>
      <c r="C10" s="20">
        <v>753701</v>
      </c>
      <c r="D10" s="16" t="s">
        <v>346</v>
      </c>
      <c r="E10" s="20">
        <v>68542</v>
      </c>
      <c r="F10" s="99">
        <v>53496</v>
      </c>
      <c r="G10" s="46">
        <v>15046</v>
      </c>
      <c r="H10" s="56"/>
    </row>
    <row r="11" spans="1:8" ht="20.25" customHeight="1">
      <c r="A11" s="70">
        <v>207</v>
      </c>
      <c r="B11" s="71" t="s">
        <v>58</v>
      </c>
      <c r="C11" s="20">
        <v>753701</v>
      </c>
      <c r="D11" s="16" t="s">
        <v>347</v>
      </c>
      <c r="E11" s="20">
        <v>218516</v>
      </c>
      <c r="F11" s="99">
        <v>177424</v>
      </c>
      <c r="G11" s="46">
        <v>41092</v>
      </c>
      <c r="H11" s="56"/>
    </row>
    <row r="12" spans="1:8" ht="20.25" customHeight="1">
      <c r="A12" s="70">
        <v>208</v>
      </c>
      <c r="B12" s="71" t="s">
        <v>96</v>
      </c>
      <c r="C12" s="20">
        <v>753701</v>
      </c>
      <c r="D12" s="100" t="s">
        <v>348</v>
      </c>
      <c r="E12" s="64">
        <v>186105</v>
      </c>
      <c r="F12" s="99">
        <v>186105</v>
      </c>
      <c r="G12" s="46"/>
      <c r="H12" s="56"/>
    </row>
    <row r="13" spans="1:8" ht="20.25" customHeight="1">
      <c r="A13" s="70">
        <v>208</v>
      </c>
      <c r="B13" s="71" t="s">
        <v>60</v>
      </c>
      <c r="C13" s="20">
        <v>753701</v>
      </c>
      <c r="D13" s="100" t="s">
        <v>349</v>
      </c>
      <c r="E13" s="64">
        <v>64182</v>
      </c>
      <c r="F13" s="99">
        <v>64182</v>
      </c>
      <c r="G13" s="46"/>
      <c r="H13" s="56"/>
    </row>
    <row r="14" spans="1:8" ht="20.25" customHeight="1">
      <c r="A14" s="70">
        <v>210</v>
      </c>
      <c r="B14" s="71" t="s">
        <v>57</v>
      </c>
      <c r="C14" s="20">
        <v>753701</v>
      </c>
      <c r="D14" s="16" t="s">
        <v>350</v>
      </c>
      <c r="E14" s="20">
        <v>61284</v>
      </c>
      <c r="F14" s="99">
        <v>50284</v>
      </c>
      <c r="G14" s="46">
        <v>11000</v>
      </c>
      <c r="H14" s="56"/>
    </row>
    <row r="15" spans="1:8" ht="20.25" customHeight="1">
      <c r="A15" s="70">
        <v>210</v>
      </c>
      <c r="B15" s="71" t="s">
        <v>103</v>
      </c>
      <c r="C15" s="20">
        <v>753701</v>
      </c>
      <c r="D15" s="100" t="s">
        <v>351</v>
      </c>
      <c r="E15" s="64">
        <v>20230</v>
      </c>
      <c r="F15" s="99"/>
      <c r="G15" s="46">
        <v>20230</v>
      </c>
      <c r="H15" s="56"/>
    </row>
    <row r="16" spans="1:8" ht="20.25" customHeight="1">
      <c r="A16" s="70">
        <v>210</v>
      </c>
      <c r="B16" s="71" t="s">
        <v>78</v>
      </c>
      <c r="C16" s="20">
        <v>753701</v>
      </c>
      <c r="D16" s="16" t="s">
        <v>352</v>
      </c>
      <c r="E16" s="20">
        <v>77118</v>
      </c>
      <c r="F16" s="99">
        <v>77118</v>
      </c>
      <c r="G16" s="46"/>
      <c r="H16" s="56"/>
    </row>
    <row r="17" spans="1:8" ht="20.25" customHeight="1">
      <c r="A17" s="70">
        <v>213</v>
      </c>
      <c r="B17" s="71" t="s">
        <v>103</v>
      </c>
      <c r="C17" s="69" t="s">
        <v>75</v>
      </c>
      <c r="D17" s="64" t="s">
        <v>353</v>
      </c>
      <c r="E17" s="20">
        <v>1259228</v>
      </c>
      <c r="F17" s="99">
        <v>701900</v>
      </c>
      <c r="G17" s="46">
        <v>557328</v>
      </c>
      <c r="H17" s="56"/>
    </row>
    <row r="18" spans="1:8" ht="20.25" customHeight="1">
      <c r="A18" s="70">
        <v>221</v>
      </c>
      <c r="B18" s="71" t="s">
        <v>69</v>
      </c>
      <c r="C18" s="16">
        <v>753701</v>
      </c>
      <c r="D18" s="100" t="s">
        <v>128</v>
      </c>
      <c r="E18" s="16">
        <v>56629</v>
      </c>
      <c r="F18" s="11">
        <v>56629</v>
      </c>
      <c r="G18" s="90"/>
      <c r="H18" s="56"/>
    </row>
  </sheetData>
  <sheetProtection/>
  <mergeCells count="6">
    <mergeCell ref="E4:G4"/>
    <mergeCell ref="C5:C6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62"/>
  <sheetViews>
    <sheetView view="pageBreakPreview" zoomScaleSheetLayoutView="100" zoomScalePageLayoutView="0" workbookViewId="0" topLeftCell="A1">
      <selection activeCell="E13" sqref="E13"/>
    </sheetView>
  </sheetViews>
  <sheetFormatPr defaultColWidth="6.875" defaultRowHeight="12.75" customHeight="1"/>
  <cols>
    <col min="1" max="3" width="5.25390625" style="1" customWidth="1"/>
    <col min="4" max="4" width="21.625" style="1" customWidth="1"/>
    <col min="5" max="5" width="51.875" style="1" customWidth="1"/>
    <col min="6" max="6" width="25.375" style="87" customWidth="1"/>
    <col min="7" max="243" width="8.00390625" style="1" customWidth="1"/>
    <col min="244" max="16384" width="6.875" style="1" customWidth="1"/>
  </cols>
  <sheetData>
    <row r="1" spans="1:243" ht="19.5" customHeight="1">
      <c r="A1" s="2"/>
      <c r="B1" s="3"/>
      <c r="C1" s="3"/>
      <c r="D1" s="3"/>
      <c r="E1" s="3"/>
      <c r="F1" s="88" t="s">
        <v>354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</row>
    <row r="2" spans="1:243" ht="19.5" customHeight="1">
      <c r="A2" s="155" t="s">
        <v>355</v>
      </c>
      <c r="B2" s="155"/>
      <c r="C2" s="155"/>
      <c r="D2" s="155"/>
      <c r="E2" s="155"/>
      <c r="F2" s="155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</row>
    <row r="3" spans="1:243" ht="19.5" customHeight="1">
      <c r="A3" s="5"/>
      <c r="B3" s="5"/>
      <c r="C3" s="5"/>
      <c r="D3" s="5"/>
      <c r="E3" s="5"/>
      <c r="F3" s="89" t="s">
        <v>2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</row>
    <row r="4" spans="1:243" ht="19.5" customHeight="1">
      <c r="A4" s="12" t="s">
        <v>42</v>
      </c>
      <c r="B4" s="13"/>
      <c r="C4" s="13"/>
      <c r="D4" s="173" t="s">
        <v>43</v>
      </c>
      <c r="E4" s="158" t="s">
        <v>356</v>
      </c>
      <c r="F4" s="171" t="s">
        <v>45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ht="21.75" customHeight="1">
      <c r="A5" s="91" t="s">
        <v>52</v>
      </c>
      <c r="B5" s="92" t="s">
        <v>53</v>
      </c>
      <c r="C5" s="92" t="s">
        <v>54</v>
      </c>
      <c r="D5" s="173"/>
      <c r="E5" s="158"/>
      <c r="F5" s="171"/>
      <c r="G5" s="34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ht="21" customHeight="1">
      <c r="A6" s="91"/>
      <c r="B6" s="92"/>
      <c r="C6" s="92"/>
      <c r="D6" s="69"/>
      <c r="E6" s="93" t="s">
        <v>55</v>
      </c>
      <c r="F6" s="72">
        <v>574928</v>
      </c>
      <c r="G6" s="34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</row>
    <row r="7" spans="1:243" ht="21" customHeight="1">
      <c r="A7" s="69" t="s">
        <v>56</v>
      </c>
      <c r="B7" s="69"/>
      <c r="C7" s="69"/>
      <c r="D7" s="16">
        <v>753701</v>
      </c>
      <c r="E7" s="93" t="s">
        <v>8</v>
      </c>
      <c r="F7" s="72">
        <v>27000</v>
      </c>
      <c r="G7" s="34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spans="1:6" ht="21" customHeight="1">
      <c r="A8" s="69"/>
      <c r="B8" s="69" t="s">
        <v>357</v>
      </c>
      <c r="C8" s="69"/>
      <c r="D8" s="16">
        <v>753701</v>
      </c>
      <c r="E8" s="93" t="s">
        <v>358</v>
      </c>
      <c r="F8" s="72">
        <v>25000</v>
      </c>
    </row>
    <row r="9" spans="1:6" ht="21" customHeight="1">
      <c r="A9" s="69"/>
      <c r="B9" s="69"/>
      <c r="C9" s="69" t="s">
        <v>359</v>
      </c>
      <c r="D9" s="16">
        <v>753701</v>
      </c>
      <c r="E9" s="93" t="s">
        <v>360</v>
      </c>
      <c r="F9" s="72">
        <v>25000</v>
      </c>
    </row>
    <row r="10" spans="1:6" ht="21" customHeight="1">
      <c r="A10" s="69" t="s">
        <v>361</v>
      </c>
      <c r="B10" s="69" t="s">
        <v>62</v>
      </c>
      <c r="C10" s="69" t="s">
        <v>69</v>
      </c>
      <c r="D10" s="16">
        <v>753701</v>
      </c>
      <c r="E10" s="93" t="s">
        <v>76</v>
      </c>
      <c r="F10" s="72">
        <v>20000</v>
      </c>
    </row>
    <row r="11" spans="1:6" ht="21" customHeight="1">
      <c r="A11" s="69" t="s">
        <v>361</v>
      </c>
      <c r="B11" s="69" t="s">
        <v>62</v>
      </c>
      <c r="C11" s="69" t="s">
        <v>69</v>
      </c>
      <c r="D11" s="16">
        <v>753701</v>
      </c>
      <c r="E11" s="93" t="s">
        <v>77</v>
      </c>
      <c r="F11" s="72">
        <v>5000</v>
      </c>
    </row>
    <row r="12" spans="1:6" ht="21" customHeight="1">
      <c r="A12" s="69"/>
      <c r="B12" s="69" t="s">
        <v>362</v>
      </c>
      <c r="C12" s="69"/>
      <c r="D12" s="16">
        <v>753701</v>
      </c>
      <c r="E12" s="93" t="s">
        <v>363</v>
      </c>
      <c r="F12" s="72">
        <v>2000</v>
      </c>
    </row>
    <row r="13" spans="1:6" ht="21" customHeight="1">
      <c r="A13" s="69"/>
      <c r="B13" s="69"/>
      <c r="C13" s="69" t="s">
        <v>359</v>
      </c>
      <c r="D13" s="16">
        <v>753701</v>
      </c>
      <c r="E13" s="93" t="s">
        <v>360</v>
      </c>
      <c r="F13" s="72">
        <v>2000</v>
      </c>
    </row>
    <row r="14" spans="1:6" ht="21" customHeight="1">
      <c r="A14" s="69" t="s">
        <v>361</v>
      </c>
      <c r="B14" s="69" t="s">
        <v>78</v>
      </c>
      <c r="C14" s="69" t="s">
        <v>69</v>
      </c>
      <c r="D14" s="16">
        <v>753701</v>
      </c>
      <c r="E14" s="93" t="s">
        <v>79</v>
      </c>
      <c r="F14" s="72">
        <v>2000</v>
      </c>
    </row>
    <row r="15" spans="1:6" ht="21" customHeight="1">
      <c r="A15" s="69" t="s">
        <v>87</v>
      </c>
      <c r="B15" s="69"/>
      <c r="C15" s="69"/>
      <c r="D15" s="16">
        <v>753701</v>
      </c>
      <c r="E15" s="93" t="s">
        <v>10</v>
      </c>
      <c r="F15" s="72">
        <v>6000</v>
      </c>
    </row>
    <row r="16" spans="1:6" ht="21" customHeight="1">
      <c r="A16" s="69"/>
      <c r="B16" s="69" t="s">
        <v>364</v>
      </c>
      <c r="C16" s="69"/>
      <c r="D16" s="16">
        <v>753701</v>
      </c>
      <c r="E16" s="93" t="s">
        <v>365</v>
      </c>
      <c r="F16" s="72">
        <v>6000</v>
      </c>
    </row>
    <row r="17" spans="1:6" ht="21" customHeight="1">
      <c r="A17" s="69"/>
      <c r="B17" s="69"/>
      <c r="C17" s="69" t="s">
        <v>366</v>
      </c>
      <c r="D17" s="16">
        <v>753701</v>
      </c>
      <c r="E17" s="93" t="s">
        <v>367</v>
      </c>
      <c r="F17" s="72">
        <v>6000</v>
      </c>
    </row>
    <row r="18" spans="1:6" ht="21" customHeight="1">
      <c r="A18" s="69" t="s">
        <v>368</v>
      </c>
      <c r="B18" s="69" t="s">
        <v>57</v>
      </c>
      <c r="C18" s="69" t="s">
        <v>88</v>
      </c>
      <c r="D18" s="16">
        <v>753701</v>
      </c>
      <c r="E18" s="93" t="s">
        <v>89</v>
      </c>
      <c r="F18" s="72">
        <v>6000</v>
      </c>
    </row>
    <row r="19" spans="1:6" ht="21" customHeight="1">
      <c r="A19" s="69" t="s">
        <v>108</v>
      </c>
      <c r="B19" s="69"/>
      <c r="C19" s="69"/>
      <c r="D19" s="16">
        <v>753701</v>
      </c>
      <c r="E19" s="93" t="s">
        <v>369</v>
      </c>
      <c r="F19" s="72">
        <v>30000</v>
      </c>
    </row>
    <row r="20" spans="1:6" ht="21" customHeight="1">
      <c r="A20" s="69"/>
      <c r="B20" s="69" t="s">
        <v>370</v>
      </c>
      <c r="C20" s="69"/>
      <c r="D20" s="69" t="s">
        <v>75</v>
      </c>
      <c r="E20" s="93" t="s">
        <v>371</v>
      </c>
      <c r="F20" s="72">
        <v>30000</v>
      </c>
    </row>
    <row r="21" spans="1:6" ht="21" customHeight="1">
      <c r="A21" s="69"/>
      <c r="B21" s="69"/>
      <c r="C21" s="69" t="s">
        <v>364</v>
      </c>
      <c r="D21" s="16">
        <v>753701</v>
      </c>
      <c r="E21" s="93" t="s">
        <v>372</v>
      </c>
      <c r="F21" s="72">
        <v>30000</v>
      </c>
    </row>
    <row r="22" spans="1:6" ht="21" customHeight="1">
      <c r="A22" s="69" t="s">
        <v>373</v>
      </c>
      <c r="B22" s="69" t="s">
        <v>96</v>
      </c>
      <c r="C22" s="69" t="s">
        <v>57</v>
      </c>
      <c r="D22" s="16">
        <v>753701</v>
      </c>
      <c r="E22" s="93" t="s">
        <v>109</v>
      </c>
      <c r="F22" s="72">
        <v>30000</v>
      </c>
    </row>
    <row r="23" spans="1:6" ht="21" customHeight="1">
      <c r="A23" s="69" t="s">
        <v>110</v>
      </c>
      <c r="B23" s="69"/>
      <c r="C23" s="69"/>
      <c r="D23" s="16">
        <v>753701</v>
      </c>
      <c r="E23" s="93" t="s">
        <v>374</v>
      </c>
      <c r="F23" s="72">
        <v>511928</v>
      </c>
    </row>
    <row r="24" spans="1:6" ht="21" customHeight="1">
      <c r="A24" s="69"/>
      <c r="B24" s="69" t="s">
        <v>364</v>
      </c>
      <c r="C24" s="69"/>
      <c r="D24" s="16">
        <v>753701</v>
      </c>
      <c r="E24" s="93" t="s">
        <v>375</v>
      </c>
      <c r="F24" s="72">
        <v>6000</v>
      </c>
    </row>
    <row r="25" spans="1:6" ht="21" customHeight="1">
      <c r="A25" s="69"/>
      <c r="B25" s="69"/>
      <c r="C25" s="69" t="s">
        <v>376</v>
      </c>
      <c r="D25" s="16">
        <v>753701</v>
      </c>
      <c r="E25" s="93" t="s">
        <v>377</v>
      </c>
      <c r="F25" s="72">
        <v>6000</v>
      </c>
    </row>
    <row r="26" spans="1:6" ht="21" customHeight="1">
      <c r="A26" s="69" t="s">
        <v>378</v>
      </c>
      <c r="B26" s="69" t="s">
        <v>57</v>
      </c>
      <c r="C26" s="69" t="s">
        <v>111</v>
      </c>
      <c r="D26" s="16">
        <v>753701</v>
      </c>
      <c r="E26" s="93" t="s">
        <v>112</v>
      </c>
      <c r="F26" s="72">
        <v>6000</v>
      </c>
    </row>
    <row r="27" spans="1:6" ht="21" customHeight="1">
      <c r="A27" s="69"/>
      <c r="B27" s="69" t="s">
        <v>370</v>
      </c>
      <c r="C27" s="69"/>
      <c r="D27" s="16">
        <v>753701</v>
      </c>
      <c r="E27" s="93" t="s">
        <v>379</v>
      </c>
      <c r="F27" s="72">
        <v>505928</v>
      </c>
    </row>
    <row r="28" spans="1:6" ht="21" customHeight="1">
      <c r="A28" s="69"/>
      <c r="B28" s="69"/>
      <c r="C28" s="69" t="s">
        <v>370</v>
      </c>
      <c r="D28" s="16">
        <v>753701</v>
      </c>
      <c r="E28" s="93" t="s">
        <v>380</v>
      </c>
      <c r="F28" s="72">
        <v>225328</v>
      </c>
    </row>
    <row r="29" spans="1:6" ht="21" customHeight="1">
      <c r="A29" s="69" t="s">
        <v>378</v>
      </c>
      <c r="B29" s="69" t="s">
        <v>96</v>
      </c>
      <c r="C29" s="69" t="s">
        <v>96</v>
      </c>
      <c r="D29" s="16">
        <v>753701</v>
      </c>
      <c r="E29" s="93" t="s">
        <v>113</v>
      </c>
      <c r="F29" s="72">
        <v>225328</v>
      </c>
    </row>
    <row r="30" spans="1:6" ht="21" customHeight="1">
      <c r="A30" s="69"/>
      <c r="B30" s="69"/>
      <c r="C30" s="69" t="s">
        <v>366</v>
      </c>
      <c r="D30" s="16">
        <v>753701</v>
      </c>
      <c r="E30" s="93" t="s">
        <v>381</v>
      </c>
      <c r="F30" s="72">
        <v>280600</v>
      </c>
    </row>
    <row r="31" spans="1:6" ht="21" customHeight="1">
      <c r="A31" s="69" t="s">
        <v>378</v>
      </c>
      <c r="B31" s="69" t="s">
        <v>96</v>
      </c>
      <c r="C31" s="69" t="s">
        <v>88</v>
      </c>
      <c r="D31" s="16">
        <v>753701</v>
      </c>
      <c r="E31" s="93" t="s">
        <v>114</v>
      </c>
      <c r="F31" s="72">
        <v>20000</v>
      </c>
    </row>
    <row r="32" spans="1:6" ht="21" customHeight="1">
      <c r="A32" s="69" t="s">
        <v>378</v>
      </c>
      <c r="B32" s="69" t="s">
        <v>96</v>
      </c>
      <c r="C32" s="69" t="s">
        <v>88</v>
      </c>
      <c r="D32" s="16">
        <v>753701</v>
      </c>
      <c r="E32" s="93" t="s">
        <v>115</v>
      </c>
      <c r="F32" s="72">
        <v>20000</v>
      </c>
    </row>
    <row r="33" spans="1:6" ht="21" customHeight="1">
      <c r="A33" s="69" t="s">
        <v>378</v>
      </c>
      <c r="B33" s="69" t="s">
        <v>96</v>
      </c>
      <c r="C33" s="69" t="s">
        <v>88</v>
      </c>
      <c r="D33" s="16">
        <v>753701</v>
      </c>
      <c r="E33" s="93" t="s">
        <v>116</v>
      </c>
      <c r="F33" s="72">
        <v>40000</v>
      </c>
    </row>
    <row r="34" spans="1:6" ht="21" customHeight="1">
      <c r="A34" s="69" t="s">
        <v>378</v>
      </c>
      <c r="B34" s="69" t="s">
        <v>96</v>
      </c>
      <c r="C34" s="69" t="s">
        <v>88</v>
      </c>
      <c r="D34" s="16">
        <v>753701</v>
      </c>
      <c r="E34" s="93" t="s">
        <v>117</v>
      </c>
      <c r="F34" s="72">
        <v>8400</v>
      </c>
    </row>
    <row r="35" spans="1:6" ht="21" customHeight="1">
      <c r="A35" s="69" t="s">
        <v>378</v>
      </c>
      <c r="B35" s="69" t="s">
        <v>96</v>
      </c>
      <c r="C35" s="69" t="s">
        <v>88</v>
      </c>
      <c r="D35" s="16">
        <v>753701</v>
      </c>
      <c r="E35" s="93" t="s">
        <v>118</v>
      </c>
      <c r="F35" s="72">
        <v>7200</v>
      </c>
    </row>
    <row r="36" spans="1:6" ht="21" customHeight="1">
      <c r="A36" s="69" t="s">
        <v>378</v>
      </c>
      <c r="B36" s="69" t="s">
        <v>96</v>
      </c>
      <c r="C36" s="69" t="s">
        <v>88</v>
      </c>
      <c r="D36" s="16">
        <v>753701</v>
      </c>
      <c r="E36" s="93" t="s">
        <v>119</v>
      </c>
      <c r="F36" s="72">
        <v>50000</v>
      </c>
    </row>
    <row r="37" spans="1:6" ht="21" customHeight="1">
      <c r="A37" s="69" t="s">
        <v>378</v>
      </c>
      <c r="B37" s="69" t="s">
        <v>96</v>
      </c>
      <c r="C37" s="69" t="s">
        <v>88</v>
      </c>
      <c r="D37" s="16">
        <v>753701</v>
      </c>
      <c r="E37" s="93" t="s">
        <v>120</v>
      </c>
      <c r="F37" s="72">
        <v>80400</v>
      </c>
    </row>
    <row r="38" spans="1:6" ht="21" customHeight="1">
      <c r="A38" s="69" t="s">
        <v>378</v>
      </c>
      <c r="B38" s="69" t="s">
        <v>96</v>
      </c>
      <c r="C38" s="69" t="s">
        <v>88</v>
      </c>
      <c r="D38" s="16">
        <v>753701</v>
      </c>
      <c r="E38" s="93" t="s">
        <v>121</v>
      </c>
      <c r="F38" s="72">
        <v>39600</v>
      </c>
    </row>
    <row r="39" spans="1:6" ht="21" customHeight="1">
      <c r="A39" s="69" t="s">
        <v>378</v>
      </c>
      <c r="B39" s="69" t="s">
        <v>96</v>
      </c>
      <c r="C39" s="69" t="s">
        <v>88</v>
      </c>
      <c r="D39" s="16">
        <v>753701</v>
      </c>
      <c r="E39" s="93" t="s">
        <v>122</v>
      </c>
      <c r="F39" s="72">
        <v>15000</v>
      </c>
    </row>
    <row r="40" spans="5:6" ht="12.75" customHeight="1">
      <c r="E40" s="87"/>
      <c r="F40" s="1"/>
    </row>
    <row r="41" spans="5:6" ht="12.75" customHeight="1">
      <c r="E41" s="87"/>
      <c r="F41" s="1"/>
    </row>
    <row r="42" spans="5:6" ht="12.75" customHeight="1">
      <c r="E42" s="87"/>
      <c r="F42" s="1"/>
    </row>
    <row r="43" spans="5:6" ht="12.75" customHeight="1">
      <c r="E43" s="87"/>
      <c r="F43" s="1"/>
    </row>
    <row r="44" spans="5:6" ht="12.75" customHeight="1">
      <c r="E44" s="87"/>
      <c r="F44" s="1"/>
    </row>
    <row r="45" spans="5:6" ht="12.75" customHeight="1">
      <c r="E45" s="87"/>
      <c r="F45" s="1"/>
    </row>
    <row r="46" spans="5:6" ht="12.75" customHeight="1">
      <c r="E46" s="87"/>
      <c r="F46" s="1"/>
    </row>
    <row r="47" spans="5:6" ht="12.75" customHeight="1">
      <c r="E47" s="87"/>
      <c r="F47" s="1"/>
    </row>
    <row r="48" spans="5:6" ht="12.75" customHeight="1">
      <c r="E48" s="87"/>
      <c r="F48" s="1"/>
    </row>
    <row r="49" spans="5:6" ht="12.75" customHeight="1">
      <c r="E49" s="87"/>
      <c r="F49" s="1"/>
    </row>
    <row r="50" spans="5:6" ht="12.75" customHeight="1">
      <c r="E50" s="87"/>
      <c r="F50" s="1"/>
    </row>
    <row r="51" spans="5:6" ht="12.75" customHeight="1">
      <c r="E51" s="87"/>
      <c r="F51" s="1"/>
    </row>
    <row r="52" spans="5:6" ht="12.75" customHeight="1">
      <c r="E52" s="87"/>
      <c r="F52" s="1"/>
    </row>
    <row r="53" spans="5:6" ht="12.75" customHeight="1">
      <c r="E53" s="87"/>
      <c r="F53" s="1"/>
    </row>
    <row r="54" spans="5:6" ht="12.75" customHeight="1">
      <c r="E54" s="87"/>
      <c r="F54" s="1"/>
    </row>
    <row r="55" spans="5:6" ht="12.75" customHeight="1">
      <c r="E55" s="87"/>
      <c r="F55" s="1"/>
    </row>
    <row r="56" spans="5:6" ht="12.75" customHeight="1">
      <c r="E56" s="87"/>
      <c r="F56" s="1"/>
    </row>
    <row r="57" spans="5:6" ht="12.75" customHeight="1">
      <c r="E57" s="87"/>
      <c r="F57" s="1"/>
    </row>
    <row r="58" spans="5:6" ht="12.75" customHeight="1">
      <c r="E58" s="87"/>
      <c r="F58" s="1"/>
    </row>
    <row r="59" spans="5:6" ht="12.75" customHeight="1">
      <c r="E59" s="87"/>
      <c r="F59" s="1"/>
    </row>
    <row r="60" spans="5:6" ht="12.75" customHeight="1">
      <c r="E60" s="87"/>
      <c r="F60" s="1"/>
    </row>
    <row r="61" spans="5:6" ht="12.75" customHeight="1">
      <c r="E61" s="87"/>
      <c r="F61" s="1"/>
    </row>
    <row r="62" spans="5:6" ht="12.75" customHeight="1">
      <c r="E62" s="87"/>
      <c r="F62" s="1"/>
    </row>
  </sheetData>
  <sheetProtection/>
  <mergeCells count="4">
    <mergeCell ref="A2:F2"/>
    <mergeCell ref="D4:D5"/>
    <mergeCell ref="E4:E5"/>
    <mergeCell ref="F4:F5"/>
  </mergeCells>
  <printOptions horizontalCentered="1"/>
  <pageMargins left="0.75" right="0.75" top="0.67" bottom="0.5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3">
      <selection activeCell="E18" sqref="E18"/>
    </sheetView>
  </sheetViews>
  <sheetFormatPr defaultColWidth="6.875" defaultRowHeight="12.75" customHeight="1"/>
  <cols>
    <col min="1" max="1" width="15.125" style="1" customWidth="1"/>
    <col min="2" max="2" width="26.875" style="1" customWidth="1"/>
    <col min="3" max="3" width="15.75390625" style="1" customWidth="1"/>
    <col min="4" max="5" width="9.625" style="1" customWidth="1"/>
    <col min="6" max="6" width="15.75390625" style="1" customWidth="1"/>
    <col min="7" max="7" width="10.875" style="1" customWidth="1"/>
    <col min="8" max="8" width="15.75390625" style="1" customWidth="1"/>
    <col min="9" max="9" width="6.50390625" style="1" customWidth="1"/>
    <col min="10" max="16384" width="6.875" style="1" customWidth="1"/>
  </cols>
  <sheetData>
    <row r="1" spans="1:9" ht="19.5" customHeight="1">
      <c r="A1" s="36"/>
      <c r="B1" s="36"/>
      <c r="C1" s="36"/>
      <c r="D1" s="36"/>
      <c r="E1" s="37"/>
      <c r="F1" s="36"/>
      <c r="G1" s="36"/>
      <c r="H1" s="38" t="s">
        <v>382</v>
      </c>
      <c r="I1" s="56"/>
    </row>
    <row r="2" spans="1:9" ht="25.5" customHeight="1">
      <c r="A2" s="155" t="s">
        <v>383</v>
      </c>
      <c r="B2" s="155"/>
      <c r="C2" s="155"/>
      <c r="D2" s="155"/>
      <c r="E2" s="155"/>
      <c r="F2" s="155"/>
      <c r="G2" s="155"/>
      <c r="H2" s="155"/>
      <c r="I2" s="56"/>
    </row>
    <row r="3" spans="1:9" ht="19.5" customHeight="1">
      <c r="A3" s="6"/>
      <c r="B3" s="39"/>
      <c r="C3" s="39"/>
      <c r="D3" s="39"/>
      <c r="E3" s="39"/>
      <c r="F3" s="39"/>
      <c r="G3" s="39"/>
      <c r="H3" s="7" t="s">
        <v>2</v>
      </c>
      <c r="I3" s="56"/>
    </row>
    <row r="4" spans="1:9" ht="19.5" customHeight="1">
      <c r="A4" s="175" t="s">
        <v>384</v>
      </c>
      <c r="B4" s="175" t="s">
        <v>385</v>
      </c>
      <c r="C4" s="171" t="s">
        <v>386</v>
      </c>
      <c r="D4" s="171"/>
      <c r="E4" s="171"/>
      <c r="F4" s="171"/>
      <c r="G4" s="171"/>
      <c r="H4" s="171"/>
      <c r="I4" s="56"/>
    </row>
    <row r="5" spans="1:9" ht="19.5" customHeight="1">
      <c r="A5" s="175"/>
      <c r="B5" s="175"/>
      <c r="C5" s="177" t="s">
        <v>32</v>
      </c>
      <c r="D5" s="179" t="s">
        <v>258</v>
      </c>
      <c r="E5" s="40" t="s">
        <v>387</v>
      </c>
      <c r="F5" s="41"/>
      <c r="G5" s="41"/>
      <c r="H5" s="180" t="s">
        <v>263</v>
      </c>
      <c r="I5" s="56"/>
    </row>
    <row r="6" spans="1:9" ht="33.75" customHeight="1">
      <c r="A6" s="176"/>
      <c r="B6" s="176"/>
      <c r="C6" s="178"/>
      <c r="D6" s="170"/>
      <c r="E6" s="43" t="s">
        <v>47</v>
      </c>
      <c r="F6" s="44" t="s">
        <v>388</v>
      </c>
      <c r="G6" s="45" t="s">
        <v>389</v>
      </c>
      <c r="H6" s="174"/>
      <c r="I6" s="56"/>
    </row>
    <row r="7" spans="1:9" ht="19.5" customHeight="1">
      <c r="A7" s="22" t="s">
        <v>390</v>
      </c>
      <c r="B7" s="47" t="s">
        <v>55</v>
      </c>
      <c r="C7" s="24">
        <v>34200</v>
      </c>
      <c r="D7" s="85"/>
      <c r="E7" s="85"/>
      <c r="F7" s="85"/>
      <c r="G7" s="23"/>
      <c r="H7" s="86">
        <v>34200</v>
      </c>
      <c r="I7" s="57"/>
    </row>
    <row r="8" spans="1:9" ht="19.5" customHeight="1">
      <c r="A8" s="48"/>
      <c r="B8" s="48"/>
      <c r="C8" s="48"/>
      <c r="D8" s="48"/>
      <c r="E8" s="49"/>
      <c r="F8" s="51"/>
      <c r="G8" s="51"/>
      <c r="H8" s="50"/>
      <c r="I8" s="54"/>
    </row>
    <row r="9" spans="1:9" ht="19.5" customHeight="1">
      <c r="A9" s="48"/>
      <c r="B9" s="48"/>
      <c r="C9" s="48"/>
      <c r="D9" s="48"/>
      <c r="E9" s="52"/>
      <c r="F9" s="48"/>
      <c r="G9" s="48"/>
      <c r="H9" s="50"/>
      <c r="I9" s="54"/>
    </row>
    <row r="10" spans="1:9" ht="19.5" customHeight="1">
      <c r="A10" s="48"/>
      <c r="B10" s="48"/>
      <c r="C10" s="48"/>
      <c r="D10" s="48"/>
      <c r="E10" s="52"/>
      <c r="F10" s="48"/>
      <c r="G10" s="48"/>
      <c r="H10" s="50"/>
      <c r="I10" s="54"/>
    </row>
    <row r="11" spans="1:9" ht="19.5" customHeight="1">
      <c r="A11" s="48"/>
      <c r="B11" s="48"/>
      <c r="C11" s="48"/>
      <c r="D11" s="48"/>
      <c r="E11" s="49"/>
      <c r="F11" s="48"/>
      <c r="G11" s="48"/>
      <c r="H11" s="50"/>
      <c r="I11" s="54"/>
    </row>
    <row r="12" spans="1:9" ht="19.5" customHeight="1">
      <c r="A12" s="48"/>
      <c r="B12" s="48"/>
      <c r="C12" s="48"/>
      <c r="D12" s="48"/>
      <c r="E12" s="49"/>
      <c r="F12" s="48"/>
      <c r="G12" s="48"/>
      <c r="H12" s="50"/>
      <c r="I12" s="54"/>
    </row>
    <row r="13" spans="1:9" ht="19.5" customHeight="1">
      <c r="A13" s="48"/>
      <c r="B13" s="48"/>
      <c r="C13" s="48"/>
      <c r="D13" s="48"/>
      <c r="E13" s="52"/>
      <c r="F13" s="48"/>
      <c r="G13" s="48"/>
      <c r="H13" s="50"/>
      <c r="I13" s="54"/>
    </row>
    <row r="14" spans="1:9" ht="19.5" customHeight="1">
      <c r="A14" s="48"/>
      <c r="B14" s="48"/>
      <c r="C14" s="48"/>
      <c r="D14" s="48"/>
      <c r="E14" s="52"/>
      <c r="F14" s="48"/>
      <c r="G14" s="48"/>
      <c r="H14" s="50"/>
      <c r="I14" s="54"/>
    </row>
    <row r="15" spans="1:9" ht="19.5" customHeight="1">
      <c r="A15" s="48"/>
      <c r="B15" s="48"/>
      <c r="C15" s="48"/>
      <c r="D15" s="48"/>
      <c r="E15" s="49"/>
      <c r="F15" s="48"/>
      <c r="G15" s="48"/>
      <c r="H15" s="50"/>
      <c r="I15" s="54"/>
    </row>
    <row r="16" spans="1:9" ht="19.5" customHeight="1">
      <c r="A16" s="48"/>
      <c r="B16" s="48"/>
      <c r="C16" s="48"/>
      <c r="D16" s="48"/>
      <c r="E16" s="49"/>
      <c r="F16" s="48"/>
      <c r="G16" s="48"/>
      <c r="H16" s="50"/>
      <c r="I16" s="54"/>
    </row>
    <row r="17" spans="1:9" ht="19.5" customHeight="1">
      <c r="A17" s="50"/>
      <c r="B17" s="50"/>
      <c r="C17" s="50"/>
      <c r="D17" s="50"/>
      <c r="E17" s="53"/>
      <c r="F17" s="50"/>
      <c r="G17" s="50"/>
      <c r="H17" s="50"/>
      <c r="I17" s="54"/>
    </row>
    <row r="18" spans="1:9" ht="19.5" customHeight="1">
      <c r="A18" s="50"/>
      <c r="B18" s="50"/>
      <c r="C18" s="50"/>
      <c r="D18" s="50"/>
      <c r="E18" s="53"/>
      <c r="F18" s="50"/>
      <c r="G18" s="50"/>
      <c r="H18" s="50"/>
      <c r="I18" s="54"/>
    </row>
    <row r="19" spans="1:9" ht="19.5" customHeight="1">
      <c r="A19" s="50"/>
      <c r="B19" s="50"/>
      <c r="C19" s="50"/>
      <c r="D19" s="50"/>
      <c r="E19" s="53"/>
      <c r="F19" s="50"/>
      <c r="G19" s="50"/>
      <c r="H19" s="50"/>
      <c r="I19" s="54"/>
    </row>
    <row r="20" spans="1:9" ht="19.5" customHeight="1">
      <c r="A20" s="50"/>
      <c r="B20" s="50"/>
      <c r="C20" s="50"/>
      <c r="D20" s="50"/>
      <c r="E20" s="53"/>
      <c r="F20" s="50"/>
      <c r="G20" s="50"/>
      <c r="H20" s="50"/>
      <c r="I20" s="54"/>
    </row>
    <row r="21" spans="1:9" ht="19.5" customHeight="1">
      <c r="A21" s="50"/>
      <c r="B21" s="50"/>
      <c r="C21" s="50"/>
      <c r="D21" s="50"/>
      <c r="E21" s="53"/>
      <c r="F21" s="50"/>
      <c r="G21" s="50"/>
      <c r="H21" s="50"/>
      <c r="I21" s="5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71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98"/>
  <sheetViews>
    <sheetView showGridLines="0" showZeros="0" view="pageBreakPreview" zoomScale="115" zoomScaleSheetLayoutView="115" zoomScalePageLayoutView="0" workbookViewId="0" topLeftCell="HE1">
      <selection activeCell="HV14" sqref="HV14"/>
    </sheetView>
  </sheetViews>
  <sheetFormatPr defaultColWidth="6.875" defaultRowHeight="12.75" customHeight="1"/>
  <cols>
    <col min="1" max="1" width="4.125" style="58" customWidth="1"/>
    <col min="2" max="2" width="4.00390625" style="58" customWidth="1"/>
    <col min="3" max="3" width="3.625" style="58" customWidth="1"/>
    <col min="4" max="4" width="8.375" style="58" customWidth="1"/>
    <col min="5" max="5" width="28.125" style="58" customWidth="1"/>
    <col min="6" max="8" width="8.50390625" style="58" customWidth="1"/>
    <col min="9" max="9" width="8.625" style="58" customWidth="1"/>
    <col min="10" max="10" width="5.625" style="58" customWidth="1"/>
    <col min="11" max="11" width="9.50390625" style="58" customWidth="1"/>
    <col min="12" max="12" width="8.875" style="58" customWidth="1"/>
    <col min="13" max="13" width="8.50390625" style="58" customWidth="1"/>
    <col min="14" max="14" width="9.75390625" style="58" customWidth="1"/>
    <col min="15" max="15" width="7.625" style="58" customWidth="1"/>
    <col min="16" max="16" width="6.00390625" style="58" customWidth="1"/>
    <col min="17" max="17" width="9.125" style="58" customWidth="1"/>
    <col min="18" max="18" width="6.875" style="58" customWidth="1"/>
    <col min="19" max="19" width="4.75390625" style="59" customWidth="1"/>
    <col min="20" max="21" width="4.75390625" style="58" customWidth="1"/>
    <col min="22" max="23" width="7.00390625" style="58" customWidth="1"/>
    <col min="24" max="27" width="4.75390625" style="58" customWidth="1"/>
    <col min="28" max="29" width="6.875" style="58" customWidth="1"/>
    <col min="30" max="35" width="5.50390625" style="58" customWidth="1"/>
    <col min="36" max="37" width="6.375" style="58" customWidth="1"/>
    <col min="38" max="38" width="4.25390625" style="58" customWidth="1"/>
    <col min="39" max="40" width="5.50390625" style="58" customWidth="1"/>
    <col min="41" max="45" width="4.00390625" style="58" customWidth="1"/>
    <col min="46" max="46" width="5.375" style="58" customWidth="1"/>
    <col min="47" max="48" width="6.00390625" style="58" customWidth="1"/>
    <col min="49" max="50" width="4.00390625" style="58" customWidth="1"/>
    <col min="51" max="51" width="5.00390625" style="58" customWidth="1"/>
    <col min="52" max="55" width="4.00390625" style="58" customWidth="1"/>
    <col min="56" max="58" width="5.625" style="58" customWidth="1"/>
    <col min="59" max="59" width="4.00390625" style="58" customWidth="1"/>
    <col min="60" max="60" width="6.875" style="60" customWidth="1"/>
    <col min="61" max="61" width="8.875" style="58" customWidth="1"/>
    <col min="62" max="63" width="6.875" style="58" customWidth="1"/>
    <col min="64" max="77" width="4.00390625" style="58" customWidth="1"/>
    <col min="78" max="78" width="4.875" style="58" customWidth="1"/>
    <col min="79" max="82" width="4.00390625" style="58" customWidth="1"/>
    <col min="83" max="83" width="4.875" style="58" customWidth="1"/>
    <col min="84" max="85" width="4.375" style="58" customWidth="1"/>
    <col min="86" max="86" width="5.375" style="58" customWidth="1"/>
    <col min="87" max="90" width="4.375" style="58" customWidth="1"/>
    <col min="91" max="92" width="5.625" style="58" customWidth="1"/>
    <col min="93" max="93" width="4.375" style="58" customWidth="1"/>
    <col min="94" max="94" width="5.625" style="58" customWidth="1"/>
    <col min="95" max="96" width="4.375" style="58" customWidth="1"/>
    <col min="97" max="97" width="6.875" style="58" customWidth="1"/>
    <col min="98" max="98" width="9.375" style="58" customWidth="1"/>
    <col min="99" max="102" width="6.875" style="58" customWidth="1"/>
    <col min="103" max="103" width="6.00390625" style="58" customWidth="1"/>
    <col min="104" max="107" width="5.875" style="58" customWidth="1"/>
    <col min="108" max="108" width="6.875" style="58" customWidth="1"/>
    <col min="109" max="109" width="3.875" style="58" customWidth="1"/>
    <col min="110" max="110" width="5.875" style="58" customWidth="1"/>
    <col min="111" max="111" width="7.625" style="58" customWidth="1"/>
    <col min="112" max="113" width="9.00390625" style="58" customWidth="1"/>
    <col min="114" max="114" width="10.00390625" style="58" customWidth="1"/>
    <col min="115" max="115" width="5.75390625" style="58" customWidth="1"/>
    <col min="116" max="151" width="4.25390625" style="58" customWidth="1"/>
    <col min="152" max="164" width="3.75390625" style="58" customWidth="1"/>
    <col min="165" max="165" width="7.375" style="58" customWidth="1"/>
    <col min="166" max="166" width="5.625" style="58" customWidth="1"/>
    <col min="167" max="167" width="3.75390625" style="58" customWidth="1"/>
    <col min="168" max="168" width="5.375" style="58" customWidth="1"/>
    <col min="169" max="170" width="3.75390625" style="58" customWidth="1"/>
    <col min="171" max="171" width="3.25390625" style="58" customWidth="1"/>
    <col min="172" max="172" width="6.875" style="58" customWidth="1"/>
    <col min="173" max="179" width="5.625" style="58" customWidth="1"/>
    <col min="180" max="180" width="9.875" style="58" customWidth="1"/>
    <col min="181" max="181" width="6.875" style="58" customWidth="1"/>
    <col min="182" max="182" width="4.50390625" style="58" customWidth="1"/>
    <col min="183" max="183" width="6.875" style="58" customWidth="1"/>
    <col min="184" max="184" width="9.00390625" style="58" customWidth="1"/>
    <col min="185" max="185" width="8.125" style="58" customWidth="1"/>
    <col min="186" max="186" width="9.25390625" style="58" customWidth="1"/>
    <col min="187" max="187" width="5.125" style="58" customWidth="1"/>
    <col min="188" max="188" width="6.875" style="58" customWidth="1"/>
    <col min="189" max="189" width="8.50390625" style="58" customWidth="1"/>
    <col min="190" max="190" width="10.25390625" style="58" customWidth="1"/>
    <col min="191" max="192" width="6.875" style="58" customWidth="1"/>
    <col min="193" max="193" width="4.875" style="58" customWidth="1"/>
    <col min="194" max="195" width="6.875" style="58" customWidth="1"/>
    <col min="196" max="196" width="5.25390625" style="58" customWidth="1"/>
    <col min="197" max="197" width="2.875" style="58" customWidth="1"/>
    <col min="198" max="198" width="6.875" style="58" customWidth="1"/>
    <col min="199" max="206" width="4.375" style="58" customWidth="1"/>
    <col min="207" max="212" width="6.875" style="58" customWidth="1"/>
    <col min="213" max="213" width="4.50390625" style="58" customWidth="1"/>
    <col min="214" max="222" width="4.125" style="58" customWidth="1"/>
    <col min="223" max="223" width="4.75390625" style="58" customWidth="1"/>
    <col min="224" max="224" width="4.00390625" style="58" customWidth="1"/>
    <col min="225" max="231" width="4.25390625" style="58" customWidth="1"/>
    <col min="232" max="232" width="4.75390625" style="58" customWidth="1"/>
    <col min="233" max="233" width="6.875" style="58" customWidth="1"/>
    <col min="234" max="234" width="4.375" style="58" customWidth="1"/>
    <col min="235" max="16384" width="6.875" style="58" customWidth="1"/>
  </cols>
  <sheetData>
    <row r="1" spans="1:234" ht="12.75" customHeight="1">
      <c r="A1" s="181" t="s">
        <v>31</v>
      </c>
      <c r="B1" s="181"/>
      <c r="C1" s="181"/>
      <c r="D1" s="182"/>
      <c r="E1" s="182"/>
      <c r="F1" s="182" t="s">
        <v>6</v>
      </c>
      <c r="G1" s="182"/>
      <c r="H1" s="182"/>
      <c r="I1" s="182"/>
      <c r="J1" s="183"/>
      <c r="K1" s="184" t="s">
        <v>391</v>
      </c>
      <c r="L1" s="184"/>
      <c r="M1" s="184"/>
      <c r="N1" s="184"/>
      <c r="O1" s="184"/>
      <c r="P1" s="184"/>
      <c r="Q1" s="184"/>
      <c r="R1" s="185"/>
      <c r="S1" s="165"/>
      <c r="T1" s="186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6" t="s">
        <v>392</v>
      </c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8"/>
      <c r="DL1" s="187" t="s">
        <v>393</v>
      </c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8"/>
      <c r="EF1" s="187" t="s">
        <v>394</v>
      </c>
      <c r="EG1" s="187"/>
      <c r="EH1" s="187"/>
      <c r="EI1" s="187"/>
      <c r="EJ1" s="187"/>
      <c r="EK1" s="187"/>
      <c r="EL1" s="187"/>
      <c r="EM1" s="187"/>
      <c r="EN1" s="187"/>
      <c r="EO1" s="187"/>
      <c r="EP1" s="187"/>
      <c r="EQ1" s="187"/>
      <c r="ER1" s="187"/>
      <c r="ES1" s="187"/>
      <c r="ET1" s="188"/>
      <c r="EU1" s="187" t="s">
        <v>395</v>
      </c>
      <c r="EV1" s="187"/>
      <c r="EW1" s="187"/>
      <c r="EX1" s="188"/>
      <c r="EY1" s="187" t="s">
        <v>396</v>
      </c>
      <c r="EZ1" s="187"/>
      <c r="FA1" s="188"/>
      <c r="FB1" s="187" t="s">
        <v>157</v>
      </c>
      <c r="FC1" s="187"/>
      <c r="FD1" s="187"/>
      <c r="FE1" s="188"/>
      <c r="FF1" s="187" t="s">
        <v>397</v>
      </c>
      <c r="FG1" s="187"/>
      <c r="FH1" s="188"/>
      <c r="FI1" s="187" t="s">
        <v>152</v>
      </c>
      <c r="FJ1" s="187"/>
      <c r="FK1" s="187"/>
      <c r="FL1" s="187"/>
      <c r="FM1" s="187"/>
      <c r="FN1" s="187"/>
      <c r="FO1" s="187"/>
      <c r="FP1" s="187"/>
      <c r="FQ1" s="187"/>
      <c r="FR1" s="187"/>
      <c r="FS1" s="187"/>
      <c r="FT1" s="187"/>
      <c r="FU1" s="187"/>
      <c r="FV1" s="187"/>
      <c r="FW1" s="187"/>
      <c r="FX1" s="187"/>
      <c r="FY1" s="187"/>
      <c r="FZ1" s="187"/>
      <c r="GA1" s="187"/>
      <c r="GB1" s="187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8"/>
      <c r="HF1" s="187" t="s">
        <v>398</v>
      </c>
      <c r="HG1" s="187"/>
      <c r="HH1" s="188"/>
      <c r="HI1" s="187" t="s">
        <v>153</v>
      </c>
      <c r="HJ1" s="187"/>
      <c r="HK1" s="188"/>
      <c r="HL1" s="187" t="s">
        <v>399</v>
      </c>
      <c r="HM1" s="188"/>
      <c r="HN1" s="187" t="s">
        <v>400</v>
      </c>
      <c r="HO1" s="187"/>
      <c r="HP1" s="187"/>
      <c r="HQ1" s="187"/>
      <c r="HR1" s="188"/>
      <c r="HS1" s="187" t="s">
        <v>401</v>
      </c>
      <c r="HT1" s="187"/>
      <c r="HU1" s="188"/>
      <c r="HV1" s="187" t="s">
        <v>159</v>
      </c>
      <c r="HW1" s="187"/>
      <c r="HX1" s="187"/>
      <c r="HY1" s="187"/>
      <c r="HZ1" s="187"/>
    </row>
    <row r="2" spans="1:234" ht="15" customHeight="1">
      <c r="A2" s="189" t="s">
        <v>42</v>
      </c>
      <c r="B2" s="189"/>
      <c r="C2" s="190"/>
      <c r="D2" s="196" t="s">
        <v>43</v>
      </c>
      <c r="E2" s="192" t="s">
        <v>44</v>
      </c>
      <c r="F2" s="165" t="s">
        <v>32</v>
      </c>
      <c r="G2" s="191" t="s">
        <v>160</v>
      </c>
      <c r="H2" s="189"/>
      <c r="I2" s="189"/>
      <c r="J2" s="190"/>
      <c r="K2" s="165" t="s">
        <v>32</v>
      </c>
      <c r="L2" s="184" t="s">
        <v>402</v>
      </c>
      <c r="M2" s="184"/>
      <c r="N2" s="184"/>
      <c r="O2" s="184"/>
      <c r="P2" s="184"/>
      <c r="Q2" s="184"/>
      <c r="R2" s="185"/>
      <c r="S2" s="165"/>
      <c r="T2" s="186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 t="s">
        <v>403</v>
      </c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5" t="s">
        <v>19</v>
      </c>
      <c r="AV2" s="184" t="s">
        <v>172</v>
      </c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6" t="s">
        <v>32</v>
      </c>
      <c r="BJ2" s="187" t="s">
        <v>404</v>
      </c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8"/>
      <c r="BY2" s="185" t="s">
        <v>261</v>
      </c>
      <c r="BZ2" s="185" t="s">
        <v>262</v>
      </c>
      <c r="CA2" s="187" t="s">
        <v>405</v>
      </c>
      <c r="CB2" s="187"/>
      <c r="CC2" s="187"/>
      <c r="CD2" s="188"/>
      <c r="CE2" s="187" t="s">
        <v>268</v>
      </c>
      <c r="CF2" s="187"/>
      <c r="CG2" s="187"/>
      <c r="CH2" s="188"/>
      <c r="CI2" s="184" t="s">
        <v>263</v>
      </c>
      <c r="CJ2" s="184" t="s">
        <v>258</v>
      </c>
      <c r="CK2" s="184" t="s">
        <v>271</v>
      </c>
      <c r="CL2" s="185" t="s">
        <v>259</v>
      </c>
      <c r="CM2" s="165" t="s">
        <v>274</v>
      </c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92"/>
      <c r="DL2" s="192" t="s">
        <v>32</v>
      </c>
      <c r="DM2" s="192" t="s">
        <v>406</v>
      </c>
      <c r="DN2" s="192" t="s">
        <v>189</v>
      </c>
      <c r="DO2" s="192" t="s">
        <v>193</v>
      </c>
      <c r="DP2" s="193" t="s">
        <v>407</v>
      </c>
      <c r="DQ2" s="193"/>
      <c r="DR2" s="193"/>
      <c r="DS2" s="193"/>
      <c r="DT2" s="194"/>
      <c r="DU2" s="193" t="s">
        <v>408</v>
      </c>
      <c r="DV2" s="193"/>
      <c r="DW2" s="193"/>
      <c r="DX2" s="194"/>
      <c r="DY2" s="192" t="s">
        <v>190</v>
      </c>
      <c r="DZ2" s="193" t="s">
        <v>202</v>
      </c>
      <c r="EA2" s="193"/>
      <c r="EB2" s="193"/>
      <c r="EC2" s="193"/>
      <c r="ED2" s="193"/>
      <c r="EE2" s="194"/>
      <c r="EF2" s="192" t="s">
        <v>32</v>
      </c>
      <c r="EG2" s="192" t="s">
        <v>406</v>
      </c>
      <c r="EH2" s="192" t="s">
        <v>189</v>
      </c>
      <c r="EI2" s="192" t="s">
        <v>193</v>
      </c>
      <c r="EJ2" s="193" t="s">
        <v>408</v>
      </c>
      <c r="EK2" s="193"/>
      <c r="EL2" s="193"/>
      <c r="EM2" s="194"/>
      <c r="EN2" s="192" t="s">
        <v>190</v>
      </c>
      <c r="EO2" s="193" t="s">
        <v>202</v>
      </c>
      <c r="EP2" s="193"/>
      <c r="EQ2" s="193"/>
      <c r="ER2" s="193"/>
      <c r="ES2" s="193"/>
      <c r="ET2" s="194"/>
      <c r="EU2" s="192" t="s">
        <v>32</v>
      </c>
      <c r="EV2" s="192" t="s">
        <v>150</v>
      </c>
      <c r="EW2" s="192" t="s">
        <v>151</v>
      </c>
      <c r="EX2" s="192" t="s">
        <v>409</v>
      </c>
      <c r="EY2" s="192" t="s">
        <v>32</v>
      </c>
      <c r="EZ2" s="192" t="s">
        <v>155</v>
      </c>
      <c r="FA2" s="192" t="s">
        <v>154</v>
      </c>
      <c r="FB2" s="192" t="s">
        <v>32</v>
      </c>
      <c r="FC2" s="192" t="s">
        <v>206</v>
      </c>
      <c r="FD2" s="192" t="s">
        <v>207</v>
      </c>
      <c r="FE2" s="192" t="s">
        <v>204</v>
      </c>
      <c r="FF2" s="192" t="s">
        <v>32</v>
      </c>
      <c r="FG2" s="192" t="s">
        <v>397</v>
      </c>
      <c r="FH2" s="192" t="s">
        <v>410</v>
      </c>
      <c r="FI2" s="192" t="s">
        <v>32</v>
      </c>
      <c r="FJ2" s="193" t="s">
        <v>411</v>
      </c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4"/>
      <c r="GO2" s="192" t="s">
        <v>180</v>
      </c>
      <c r="GP2" s="192" t="s">
        <v>182</v>
      </c>
      <c r="GQ2" s="193" t="s">
        <v>412</v>
      </c>
      <c r="GR2" s="193"/>
      <c r="GS2" s="193"/>
      <c r="GT2" s="193"/>
      <c r="GU2" s="193"/>
      <c r="GV2" s="193"/>
      <c r="GW2" s="194"/>
      <c r="GX2" s="193" t="s">
        <v>183</v>
      </c>
      <c r="GY2" s="193"/>
      <c r="GZ2" s="193"/>
      <c r="HA2" s="193"/>
      <c r="HB2" s="193"/>
      <c r="HC2" s="193"/>
      <c r="HD2" s="193"/>
      <c r="HE2" s="194"/>
      <c r="HF2" s="192" t="s">
        <v>32</v>
      </c>
      <c r="HG2" s="192" t="s">
        <v>398</v>
      </c>
      <c r="HH2" s="192" t="s">
        <v>209</v>
      </c>
      <c r="HI2" s="192" t="s">
        <v>32</v>
      </c>
      <c r="HJ2" s="192" t="s">
        <v>184</v>
      </c>
      <c r="HK2" s="165" t="s">
        <v>185</v>
      </c>
      <c r="HL2" s="165" t="s">
        <v>32</v>
      </c>
      <c r="HM2" s="165" t="s">
        <v>413</v>
      </c>
      <c r="HN2" s="165" t="s">
        <v>32</v>
      </c>
      <c r="HO2" s="165" t="s">
        <v>414</v>
      </c>
      <c r="HP2" s="165" t="s">
        <v>415</v>
      </c>
      <c r="HQ2" s="165" t="s">
        <v>416</v>
      </c>
      <c r="HR2" s="165" t="s">
        <v>417</v>
      </c>
      <c r="HS2" s="165" t="s">
        <v>32</v>
      </c>
      <c r="HT2" s="165" t="s">
        <v>418</v>
      </c>
      <c r="HU2" s="165" t="s">
        <v>419</v>
      </c>
      <c r="HV2" s="165" t="s">
        <v>32</v>
      </c>
      <c r="HW2" s="165" t="s">
        <v>210</v>
      </c>
      <c r="HX2" s="165" t="s">
        <v>211</v>
      </c>
      <c r="HY2" s="165" t="s">
        <v>212</v>
      </c>
      <c r="HZ2" s="195" t="s">
        <v>159</v>
      </c>
    </row>
    <row r="3" spans="1:234" ht="25.5" customHeight="1">
      <c r="A3" s="192" t="s">
        <v>52</v>
      </c>
      <c r="B3" s="192" t="s">
        <v>53</v>
      </c>
      <c r="C3" s="192" t="s">
        <v>54</v>
      </c>
      <c r="D3" s="196"/>
      <c r="E3" s="192"/>
      <c r="F3" s="165"/>
      <c r="G3" s="195" t="s">
        <v>213</v>
      </c>
      <c r="H3" s="165"/>
      <c r="I3" s="192"/>
      <c r="J3" s="192" t="s">
        <v>214</v>
      </c>
      <c r="K3" s="165"/>
      <c r="L3" s="165" t="s">
        <v>32</v>
      </c>
      <c r="M3" s="165" t="s">
        <v>161</v>
      </c>
      <c r="N3" s="165"/>
      <c r="O3" s="165"/>
      <c r="P3" s="165"/>
      <c r="Q3" s="165" t="s">
        <v>162</v>
      </c>
      <c r="R3" s="192"/>
      <c r="S3" s="165"/>
      <c r="T3" s="19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 t="s">
        <v>163</v>
      </c>
      <c r="AJ3" s="165" t="s">
        <v>32</v>
      </c>
      <c r="AK3" s="165" t="s">
        <v>166</v>
      </c>
      <c r="AL3" s="165" t="s">
        <v>167</v>
      </c>
      <c r="AM3" s="165" t="s">
        <v>168</v>
      </c>
      <c r="AN3" s="165" t="s">
        <v>169</v>
      </c>
      <c r="AO3" s="165" t="s">
        <v>170</v>
      </c>
      <c r="AP3" s="165"/>
      <c r="AQ3" s="165"/>
      <c r="AR3" s="165"/>
      <c r="AS3" s="165"/>
      <c r="AT3" s="165"/>
      <c r="AU3" s="165"/>
      <c r="AV3" s="184" t="s">
        <v>32</v>
      </c>
      <c r="AW3" s="184" t="s">
        <v>164</v>
      </c>
      <c r="AX3" s="185" t="s">
        <v>171</v>
      </c>
      <c r="AY3" s="184" t="s">
        <v>172</v>
      </c>
      <c r="AZ3" s="184"/>
      <c r="BA3" s="184"/>
      <c r="BB3" s="184"/>
      <c r="BC3" s="184"/>
      <c r="BD3" s="184"/>
      <c r="BE3" s="184"/>
      <c r="BF3" s="184"/>
      <c r="BG3" s="184"/>
      <c r="BH3" s="184"/>
      <c r="BI3" s="198"/>
      <c r="BJ3" s="192" t="s">
        <v>32</v>
      </c>
      <c r="BK3" s="192" t="s">
        <v>248</v>
      </c>
      <c r="BL3" s="192" t="s">
        <v>249</v>
      </c>
      <c r="BM3" s="192" t="s">
        <v>251</v>
      </c>
      <c r="BN3" s="192" t="s">
        <v>252</v>
      </c>
      <c r="BO3" s="192" t="s">
        <v>253</v>
      </c>
      <c r="BP3" s="192" t="s">
        <v>254</v>
      </c>
      <c r="BQ3" s="192" t="s">
        <v>255</v>
      </c>
      <c r="BR3" s="192" t="s">
        <v>256</v>
      </c>
      <c r="BS3" s="192" t="s">
        <v>257</v>
      </c>
      <c r="BT3" s="192" t="s">
        <v>260</v>
      </c>
      <c r="BU3" s="192" t="s">
        <v>269</v>
      </c>
      <c r="BV3" s="192" t="s">
        <v>270</v>
      </c>
      <c r="BW3" s="192" t="s">
        <v>272</v>
      </c>
      <c r="BX3" s="192" t="s">
        <v>273</v>
      </c>
      <c r="BY3" s="192"/>
      <c r="BZ3" s="192"/>
      <c r="CA3" s="165" t="s">
        <v>32</v>
      </c>
      <c r="CB3" s="192" t="s">
        <v>264</v>
      </c>
      <c r="CC3" s="192" t="s">
        <v>265</v>
      </c>
      <c r="CD3" s="192" t="s">
        <v>266</v>
      </c>
      <c r="CE3" s="192" t="s">
        <v>32</v>
      </c>
      <c r="CF3" s="192" t="s">
        <v>250</v>
      </c>
      <c r="CG3" s="192" t="s">
        <v>267</v>
      </c>
      <c r="CH3" s="192" t="s">
        <v>268</v>
      </c>
      <c r="CI3" s="165"/>
      <c r="CJ3" s="165"/>
      <c r="CK3" s="165"/>
      <c r="CL3" s="192"/>
      <c r="CM3" s="185" t="s">
        <v>32</v>
      </c>
      <c r="CN3" s="184" t="s">
        <v>420</v>
      </c>
      <c r="CO3" s="184"/>
      <c r="CP3" s="184"/>
      <c r="CQ3" s="184"/>
      <c r="CR3" s="184"/>
      <c r="CS3" s="185"/>
      <c r="CT3" s="184" t="s">
        <v>174</v>
      </c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5"/>
      <c r="DL3" s="192"/>
      <c r="DM3" s="192"/>
      <c r="DN3" s="192"/>
      <c r="DO3" s="192"/>
      <c r="DP3" s="192" t="s">
        <v>47</v>
      </c>
      <c r="DQ3" s="192" t="s">
        <v>198</v>
      </c>
      <c r="DR3" s="192" t="s">
        <v>199</v>
      </c>
      <c r="DS3" s="192" t="s">
        <v>200</v>
      </c>
      <c r="DT3" s="192" t="s">
        <v>201</v>
      </c>
      <c r="DU3" s="192" t="s">
        <v>47</v>
      </c>
      <c r="DV3" s="192" t="s">
        <v>187</v>
      </c>
      <c r="DW3" s="192" t="s">
        <v>188</v>
      </c>
      <c r="DX3" s="192" t="s">
        <v>191</v>
      </c>
      <c r="DY3" s="192"/>
      <c r="DZ3" s="192" t="s">
        <v>47</v>
      </c>
      <c r="EA3" s="192" t="s">
        <v>421</v>
      </c>
      <c r="EB3" s="192" t="s">
        <v>194</v>
      </c>
      <c r="EC3" s="192" t="s">
        <v>195</v>
      </c>
      <c r="ED3" s="192" t="s">
        <v>196</v>
      </c>
      <c r="EE3" s="192" t="s">
        <v>202</v>
      </c>
      <c r="EF3" s="192"/>
      <c r="EG3" s="192"/>
      <c r="EH3" s="192"/>
      <c r="EI3" s="192"/>
      <c r="EJ3" s="192" t="s">
        <v>47</v>
      </c>
      <c r="EK3" s="192" t="s">
        <v>187</v>
      </c>
      <c r="EL3" s="192" t="s">
        <v>188</v>
      </c>
      <c r="EM3" s="192" t="s">
        <v>191</v>
      </c>
      <c r="EN3" s="192"/>
      <c r="EO3" s="192" t="s">
        <v>47</v>
      </c>
      <c r="EP3" s="192" t="s">
        <v>421</v>
      </c>
      <c r="EQ3" s="192" t="s">
        <v>194</v>
      </c>
      <c r="ER3" s="192" t="s">
        <v>195</v>
      </c>
      <c r="ES3" s="192" t="s">
        <v>196</v>
      </c>
      <c r="ET3" s="192" t="s">
        <v>202</v>
      </c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 t="s">
        <v>32</v>
      </c>
      <c r="FK3" s="165" t="s">
        <v>176</v>
      </c>
      <c r="FL3" s="165"/>
      <c r="FM3" s="165"/>
      <c r="FN3" s="165"/>
      <c r="FO3" s="192"/>
      <c r="FP3" s="165" t="s">
        <v>177</v>
      </c>
      <c r="FQ3" s="165"/>
      <c r="FR3" s="165"/>
      <c r="FS3" s="165"/>
      <c r="FT3" s="165"/>
      <c r="FU3" s="165"/>
      <c r="FV3" s="165"/>
      <c r="FW3" s="165"/>
      <c r="FX3" s="165"/>
      <c r="FY3" s="192"/>
      <c r="FZ3" s="165" t="s">
        <v>178</v>
      </c>
      <c r="GA3" s="165"/>
      <c r="GB3" s="165"/>
      <c r="GC3" s="165"/>
      <c r="GD3" s="192"/>
      <c r="GE3" s="165" t="s">
        <v>179</v>
      </c>
      <c r="GF3" s="165"/>
      <c r="GG3" s="165"/>
      <c r="GH3" s="165"/>
      <c r="GI3" s="165"/>
      <c r="GJ3" s="192"/>
      <c r="GK3" s="165" t="s">
        <v>181</v>
      </c>
      <c r="GL3" s="165"/>
      <c r="GM3" s="165"/>
      <c r="GN3" s="192"/>
      <c r="GO3" s="192"/>
      <c r="GP3" s="192"/>
      <c r="GQ3" s="165" t="s">
        <v>32</v>
      </c>
      <c r="GR3" s="195" t="s">
        <v>175</v>
      </c>
      <c r="GS3" s="165"/>
      <c r="GT3" s="165"/>
      <c r="GU3" s="165"/>
      <c r="GV3" s="165"/>
      <c r="GW3" s="192"/>
      <c r="GX3" s="192" t="s">
        <v>32</v>
      </c>
      <c r="GY3" s="192" t="s">
        <v>316</v>
      </c>
      <c r="GZ3" s="192" t="s">
        <v>317</v>
      </c>
      <c r="HA3" s="192" t="s">
        <v>318</v>
      </c>
      <c r="HB3" s="192" t="s">
        <v>319</v>
      </c>
      <c r="HC3" s="192" t="s">
        <v>320</v>
      </c>
      <c r="HD3" s="192" t="s">
        <v>321</v>
      </c>
      <c r="HE3" s="192" t="s">
        <v>322</v>
      </c>
      <c r="HF3" s="192"/>
      <c r="HG3" s="192"/>
      <c r="HH3" s="192"/>
      <c r="HI3" s="192"/>
      <c r="HJ3" s="192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95"/>
    </row>
    <row r="4" spans="1:234" ht="42.75" customHeight="1">
      <c r="A4" s="194"/>
      <c r="B4" s="194"/>
      <c r="C4" s="194"/>
      <c r="D4" s="197"/>
      <c r="E4" s="194"/>
      <c r="F4" s="165"/>
      <c r="G4" s="61" t="s">
        <v>47</v>
      </c>
      <c r="H4" s="61" t="s">
        <v>323</v>
      </c>
      <c r="I4" s="73" t="s">
        <v>324</v>
      </c>
      <c r="J4" s="194"/>
      <c r="K4" s="165"/>
      <c r="L4" s="193"/>
      <c r="M4" s="74" t="s">
        <v>47</v>
      </c>
      <c r="N4" s="74" t="s">
        <v>215</v>
      </c>
      <c r="O4" s="75" t="s">
        <v>216</v>
      </c>
      <c r="P4" s="74" t="s">
        <v>217</v>
      </c>
      <c r="Q4" s="74" t="s">
        <v>47</v>
      </c>
      <c r="R4" s="78" t="s">
        <v>218</v>
      </c>
      <c r="S4" s="61" t="s">
        <v>219</v>
      </c>
      <c r="T4" s="79" t="s">
        <v>220</v>
      </c>
      <c r="U4" s="74" t="s">
        <v>221</v>
      </c>
      <c r="V4" s="74" t="s">
        <v>222</v>
      </c>
      <c r="W4" s="74" t="s">
        <v>165</v>
      </c>
      <c r="X4" s="74" t="s">
        <v>223</v>
      </c>
      <c r="Y4" s="74" t="s">
        <v>224</v>
      </c>
      <c r="Z4" s="74" t="s">
        <v>225</v>
      </c>
      <c r="AA4" s="74" t="s">
        <v>226</v>
      </c>
      <c r="AB4" s="74" t="s">
        <v>227</v>
      </c>
      <c r="AC4" s="74" t="s">
        <v>228</v>
      </c>
      <c r="AD4" s="74" t="s">
        <v>229</v>
      </c>
      <c r="AE4" s="74" t="s">
        <v>230</v>
      </c>
      <c r="AF4" s="74" t="s">
        <v>231</v>
      </c>
      <c r="AG4" s="74" t="s">
        <v>232</v>
      </c>
      <c r="AH4" s="74" t="s">
        <v>233</v>
      </c>
      <c r="AI4" s="193"/>
      <c r="AJ4" s="193"/>
      <c r="AK4" s="193"/>
      <c r="AL4" s="193"/>
      <c r="AM4" s="193"/>
      <c r="AN4" s="193"/>
      <c r="AO4" s="74" t="s">
        <v>47</v>
      </c>
      <c r="AP4" s="74" t="s">
        <v>234</v>
      </c>
      <c r="AQ4" s="74" t="s">
        <v>235</v>
      </c>
      <c r="AR4" s="74" t="s">
        <v>236</v>
      </c>
      <c r="AS4" s="74" t="s">
        <v>237</v>
      </c>
      <c r="AT4" s="74" t="s">
        <v>238</v>
      </c>
      <c r="AU4" s="193"/>
      <c r="AV4" s="193"/>
      <c r="AW4" s="193"/>
      <c r="AX4" s="193"/>
      <c r="AY4" s="81" t="s">
        <v>47</v>
      </c>
      <c r="AZ4" s="81" t="s">
        <v>239</v>
      </c>
      <c r="BA4" s="81" t="s">
        <v>240</v>
      </c>
      <c r="BB4" s="81" t="s">
        <v>241</v>
      </c>
      <c r="BC4" s="81" t="s">
        <v>242</v>
      </c>
      <c r="BD4" s="81" t="s">
        <v>243</v>
      </c>
      <c r="BE4" s="81" t="s">
        <v>245</v>
      </c>
      <c r="BF4" s="81" t="s">
        <v>246</v>
      </c>
      <c r="BG4" s="82" t="s">
        <v>244</v>
      </c>
      <c r="BH4" s="83" t="s">
        <v>172</v>
      </c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3"/>
      <c r="CB4" s="194"/>
      <c r="CC4" s="194"/>
      <c r="CD4" s="194"/>
      <c r="CE4" s="194"/>
      <c r="CF4" s="194"/>
      <c r="CG4" s="194"/>
      <c r="CH4" s="194"/>
      <c r="CI4" s="193"/>
      <c r="CJ4" s="193"/>
      <c r="CK4" s="193"/>
      <c r="CL4" s="194"/>
      <c r="CM4" s="193"/>
      <c r="CN4" s="84" t="s">
        <v>47</v>
      </c>
      <c r="CO4" s="81" t="s">
        <v>325</v>
      </c>
      <c r="CP4" s="81" t="s">
        <v>326</v>
      </c>
      <c r="CQ4" s="81" t="s">
        <v>327</v>
      </c>
      <c r="CR4" s="81" t="s">
        <v>328</v>
      </c>
      <c r="CS4" s="82" t="s">
        <v>274</v>
      </c>
      <c r="CT4" s="81" t="s">
        <v>47</v>
      </c>
      <c r="CU4" s="81" t="s">
        <v>275</v>
      </c>
      <c r="CV4" s="81" t="s">
        <v>270</v>
      </c>
      <c r="CW4" s="81" t="s">
        <v>276</v>
      </c>
      <c r="CX4" s="81" t="s">
        <v>261</v>
      </c>
      <c r="CY4" s="81" t="s">
        <v>269</v>
      </c>
      <c r="CZ4" s="81" t="s">
        <v>277</v>
      </c>
      <c r="DA4" s="81" t="s">
        <v>278</v>
      </c>
      <c r="DB4" s="81" t="s">
        <v>279</v>
      </c>
      <c r="DC4" s="81" t="s">
        <v>280</v>
      </c>
      <c r="DD4" s="81" t="s">
        <v>281</v>
      </c>
      <c r="DE4" s="81" t="s">
        <v>282</v>
      </c>
      <c r="DF4" s="81" t="s">
        <v>283</v>
      </c>
      <c r="DG4" s="81" t="s">
        <v>284</v>
      </c>
      <c r="DH4" s="81" t="s">
        <v>285</v>
      </c>
      <c r="DI4" s="81" t="s">
        <v>286</v>
      </c>
      <c r="DJ4" s="81" t="s">
        <v>287</v>
      </c>
      <c r="DK4" s="82" t="s">
        <v>274</v>
      </c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3"/>
      <c r="FK4" s="84" t="s">
        <v>47</v>
      </c>
      <c r="FL4" s="81" t="s">
        <v>291</v>
      </c>
      <c r="FM4" s="81" t="s">
        <v>292</v>
      </c>
      <c r="FN4" s="81" t="s">
        <v>293</v>
      </c>
      <c r="FO4" s="81" t="s">
        <v>294</v>
      </c>
      <c r="FP4" s="81" t="s">
        <v>47</v>
      </c>
      <c r="FQ4" s="81" t="s">
        <v>295</v>
      </c>
      <c r="FR4" s="81" t="s">
        <v>296</v>
      </c>
      <c r="FS4" s="81" t="s">
        <v>297</v>
      </c>
      <c r="FT4" s="81" t="s">
        <v>298</v>
      </c>
      <c r="FU4" s="81" t="s">
        <v>299</v>
      </c>
      <c r="FV4" s="81" t="s">
        <v>300</v>
      </c>
      <c r="FW4" s="81" t="s">
        <v>301</v>
      </c>
      <c r="FX4" s="81" t="s">
        <v>302</v>
      </c>
      <c r="FY4" s="81" t="s">
        <v>303</v>
      </c>
      <c r="FZ4" s="81" t="s">
        <v>47</v>
      </c>
      <c r="GA4" s="81" t="s">
        <v>304</v>
      </c>
      <c r="GB4" s="81" t="s">
        <v>305</v>
      </c>
      <c r="GC4" s="81" t="s">
        <v>306</v>
      </c>
      <c r="GD4" s="81" t="s">
        <v>307</v>
      </c>
      <c r="GE4" s="81" t="s">
        <v>47</v>
      </c>
      <c r="GF4" s="81" t="s">
        <v>308</v>
      </c>
      <c r="GG4" s="81" t="s">
        <v>309</v>
      </c>
      <c r="GH4" s="81" t="s">
        <v>310</v>
      </c>
      <c r="GI4" s="81" t="s">
        <v>311</v>
      </c>
      <c r="GJ4" s="81" t="s">
        <v>312</v>
      </c>
      <c r="GK4" s="81" t="s">
        <v>47</v>
      </c>
      <c r="GL4" s="81" t="s">
        <v>313</v>
      </c>
      <c r="GM4" s="81" t="s">
        <v>314</v>
      </c>
      <c r="GN4" s="83" t="s">
        <v>315</v>
      </c>
      <c r="GO4" s="194"/>
      <c r="GP4" s="194"/>
      <c r="GQ4" s="193"/>
      <c r="GR4" s="84" t="s">
        <v>47</v>
      </c>
      <c r="GS4" s="81" t="s">
        <v>175</v>
      </c>
      <c r="GT4" s="81" t="s">
        <v>218</v>
      </c>
      <c r="GU4" s="81" t="s">
        <v>288</v>
      </c>
      <c r="GV4" s="81" t="s">
        <v>289</v>
      </c>
      <c r="GW4" s="82" t="s">
        <v>290</v>
      </c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99"/>
    </row>
    <row r="5" spans="1:234" ht="19.5" customHeight="1">
      <c r="A5" s="20"/>
      <c r="B5" s="21"/>
      <c r="C5" s="62"/>
      <c r="D5" s="22"/>
      <c r="E5" s="63" t="s">
        <v>55</v>
      </c>
      <c r="F5" s="64">
        <v>3658733</v>
      </c>
      <c r="G5" s="65">
        <f aca="true" t="shared" si="0" ref="G5:BQ5">SUM(G6:G61)</f>
        <v>3658733</v>
      </c>
      <c r="H5" s="65">
        <f t="shared" si="0"/>
        <v>3658733</v>
      </c>
      <c r="I5" s="65">
        <f t="shared" si="0"/>
        <v>0</v>
      </c>
      <c r="J5" s="65">
        <f t="shared" si="0"/>
        <v>0</v>
      </c>
      <c r="K5" s="65">
        <f t="shared" si="0"/>
        <v>3658733</v>
      </c>
      <c r="L5" s="65">
        <f t="shared" si="0"/>
        <v>1427934</v>
      </c>
      <c r="M5" s="65">
        <f t="shared" si="0"/>
        <v>471912</v>
      </c>
      <c r="N5" s="65">
        <f t="shared" si="0"/>
        <v>365424</v>
      </c>
      <c r="O5" s="65">
        <f t="shared" si="0"/>
        <v>106488</v>
      </c>
      <c r="P5" s="65">
        <f t="shared" si="0"/>
        <v>0</v>
      </c>
      <c r="Q5" s="65">
        <f t="shared" si="0"/>
        <v>581700</v>
      </c>
      <c r="R5" s="65">
        <f t="shared" si="0"/>
        <v>17100</v>
      </c>
      <c r="S5" s="65">
        <f t="shared" si="0"/>
        <v>0</v>
      </c>
      <c r="T5" s="65">
        <f t="shared" si="0"/>
        <v>0</v>
      </c>
      <c r="U5" s="65">
        <f t="shared" si="0"/>
        <v>0</v>
      </c>
      <c r="V5" s="65">
        <f t="shared" si="0"/>
        <v>308820</v>
      </c>
      <c r="W5" s="65">
        <f t="shared" si="0"/>
        <v>101100</v>
      </c>
      <c r="X5" s="65">
        <f t="shared" si="0"/>
        <v>0</v>
      </c>
      <c r="Y5" s="65">
        <f t="shared" si="0"/>
        <v>0</v>
      </c>
      <c r="Z5" s="65">
        <f t="shared" si="0"/>
        <v>0</v>
      </c>
      <c r="AA5" s="65">
        <f t="shared" si="0"/>
        <v>0</v>
      </c>
      <c r="AB5" s="65">
        <f t="shared" si="0"/>
        <v>86400</v>
      </c>
      <c r="AC5" s="65">
        <f t="shared" si="0"/>
        <v>63000</v>
      </c>
      <c r="AD5" s="65">
        <f t="shared" si="0"/>
        <v>0</v>
      </c>
      <c r="AE5" s="65">
        <f t="shared" si="0"/>
        <v>0</v>
      </c>
      <c r="AF5" s="65">
        <f t="shared" si="0"/>
        <v>0</v>
      </c>
      <c r="AG5" s="65">
        <f t="shared" si="0"/>
        <v>0</v>
      </c>
      <c r="AH5" s="65">
        <f t="shared" si="0"/>
        <v>5280</v>
      </c>
      <c r="AI5" s="65">
        <f t="shared" si="0"/>
        <v>0</v>
      </c>
      <c r="AJ5" s="65">
        <f t="shared" si="0"/>
        <v>269149</v>
      </c>
      <c r="AK5" s="65">
        <f t="shared" si="0"/>
        <v>186105</v>
      </c>
      <c r="AL5" s="65">
        <f t="shared" si="0"/>
        <v>0</v>
      </c>
      <c r="AM5" s="65">
        <f t="shared" si="0"/>
        <v>77118</v>
      </c>
      <c r="AN5" s="65">
        <f t="shared" si="0"/>
        <v>0</v>
      </c>
      <c r="AO5" s="65">
        <f t="shared" si="0"/>
        <v>5926</v>
      </c>
      <c r="AP5" s="65">
        <f t="shared" si="0"/>
        <v>1273</v>
      </c>
      <c r="AQ5" s="65">
        <f t="shared" si="0"/>
        <v>4653</v>
      </c>
      <c r="AR5" s="65">
        <f t="shared" si="0"/>
        <v>0</v>
      </c>
      <c r="AS5" s="65">
        <f t="shared" si="0"/>
        <v>0</v>
      </c>
      <c r="AT5" s="65">
        <f t="shared" si="0"/>
        <v>0</v>
      </c>
      <c r="AU5" s="65">
        <f t="shared" si="0"/>
        <v>56629</v>
      </c>
      <c r="AV5" s="65">
        <f t="shared" si="0"/>
        <v>48544</v>
      </c>
      <c r="AW5" s="65">
        <f t="shared" si="0"/>
        <v>0</v>
      </c>
      <c r="AX5" s="65">
        <f t="shared" si="0"/>
        <v>0</v>
      </c>
      <c r="AY5" s="65">
        <f t="shared" si="0"/>
        <v>48544</v>
      </c>
      <c r="AZ5" s="65">
        <f t="shared" si="0"/>
        <v>0</v>
      </c>
      <c r="BA5" s="65">
        <f t="shared" si="0"/>
        <v>0</v>
      </c>
      <c r="BB5" s="65">
        <f t="shared" si="0"/>
        <v>0</v>
      </c>
      <c r="BC5" s="65">
        <f t="shared" si="0"/>
        <v>0</v>
      </c>
      <c r="BD5" s="65">
        <f t="shared" si="0"/>
        <v>0</v>
      </c>
      <c r="BE5" s="65">
        <f t="shared" si="0"/>
        <v>0</v>
      </c>
      <c r="BF5" s="65">
        <f t="shared" si="0"/>
        <v>0</v>
      </c>
      <c r="BG5" s="65">
        <f t="shared" si="0"/>
        <v>0</v>
      </c>
      <c r="BH5" s="65">
        <f t="shared" si="0"/>
        <v>48544</v>
      </c>
      <c r="BI5" s="65">
        <f t="shared" si="0"/>
        <v>1106189</v>
      </c>
      <c r="BJ5" s="65">
        <f t="shared" si="0"/>
        <v>304328</v>
      </c>
      <c r="BK5" s="65">
        <f t="shared" si="0"/>
        <v>304328</v>
      </c>
      <c r="BL5" s="65">
        <f t="shared" si="0"/>
        <v>0</v>
      </c>
      <c r="BM5" s="65">
        <f t="shared" si="0"/>
        <v>0</v>
      </c>
      <c r="BN5" s="65">
        <f t="shared" si="0"/>
        <v>0</v>
      </c>
      <c r="BO5" s="65">
        <f t="shared" si="0"/>
        <v>0</v>
      </c>
      <c r="BP5" s="65">
        <f t="shared" si="0"/>
        <v>0</v>
      </c>
      <c r="BQ5" s="65">
        <f t="shared" si="0"/>
        <v>0</v>
      </c>
      <c r="BR5" s="65">
        <f aca="true" t="shared" si="1" ref="BR5:EC5">SUM(BR6:BR61)</f>
        <v>0</v>
      </c>
      <c r="BS5" s="65">
        <f t="shared" si="1"/>
        <v>0</v>
      </c>
      <c r="BT5" s="65">
        <f t="shared" si="1"/>
        <v>0</v>
      </c>
      <c r="BU5" s="65">
        <f t="shared" si="1"/>
        <v>0</v>
      </c>
      <c r="BV5" s="65">
        <f t="shared" si="1"/>
        <v>0</v>
      </c>
      <c r="BW5" s="65">
        <f t="shared" si="1"/>
        <v>0</v>
      </c>
      <c r="BX5" s="65">
        <f t="shared" si="1"/>
        <v>0</v>
      </c>
      <c r="BY5" s="65">
        <f t="shared" si="1"/>
        <v>0</v>
      </c>
      <c r="BZ5" s="65">
        <f t="shared" si="1"/>
        <v>6480</v>
      </c>
      <c r="CA5" s="65">
        <f t="shared" si="1"/>
        <v>0</v>
      </c>
      <c r="CB5" s="65">
        <f t="shared" si="1"/>
        <v>0</v>
      </c>
      <c r="CC5" s="65">
        <f t="shared" si="1"/>
        <v>0</v>
      </c>
      <c r="CD5" s="65">
        <f t="shared" si="1"/>
        <v>0</v>
      </c>
      <c r="CE5" s="65">
        <f t="shared" si="1"/>
        <v>30000</v>
      </c>
      <c r="CF5" s="65">
        <f t="shared" si="1"/>
        <v>0</v>
      </c>
      <c r="CG5" s="65">
        <f t="shared" si="1"/>
        <v>0</v>
      </c>
      <c r="CH5" s="65">
        <f t="shared" si="1"/>
        <v>30000</v>
      </c>
      <c r="CI5" s="65">
        <f t="shared" si="1"/>
        <v>0</v>
      </c>
      <c r="CJ5" s="65">
        <f t="shared" si="1"/>
        <v>0</v>
      </c>
      <c r="CK5" s="65">
        <f t="shared" si="1"/>
        <v>0</v>
      </c>
      <c r="CL5" s="65">
        <f t="shared" si="1"/>
        <v>0</v>
      </c>
      <c r="CM5" s="65">
        <f t="shared" si="1"/>
        <v>765381</v>
      </c>
      <c r="CN5" s="65">
        <f t="shared" si="1"/>
        <v>43368</v>
      </c>
      <c r="CO5" s="65">
        <f t="shared" si="1"/>
        <v>0</v>
      </c>
      <c r="CP5" s="65">
        <f t="shared" si="1"/>
        <v>0</v>
      </c>
      <c r="CQ5" s="65">
        <f t="shared" si="1"/>
        <v>0</v>
      </c>
      <c r="CR5" s="65">
        <f t="shared" si="1"/>
        <v>0</v>
      </c>
      <c r="CS5" s="65">
        <f t="shared" si="1"/>
        <v>43368</v>
      </c>
      <c r="CT5" s="65">
        <f t="shared" si="1"/>
        <v>722013</v>
      </c>
      <c r="CU5" s="65">
        <f t="shared" si="1"/>
        <v>10000</v>
      </c>
      <c r="CV5" s="65">
        <f t="shared" si="1"/>
        <v>9438</v>
      </c>
      <c r="CW5" s="65">
        <f t="shared" si="1"/>
        <v>34200</v>
      </c>
      <c r="CX5" s="65">
        <f t="shared" si="1"/>
        <v>36200</v>
      </c>
      <c r="CY5" s="65">
        <f t="shared" si="1"/>
        <v>3775</v>
      </c>
      <c r="CZ5" s="65">
        <f t="shared" si="1"/>
        <v>0</v>
      </c>
      <c r="DA5" s="65">
        <f t="shared" si="1"/>
        <v>0</v>
      </c>
      <c r="DB5" s="65">
        <f t="shared" si="1"/>
        <v>0</v>
      </c>
      <c r="DC5" s="65">
        <f t="shared" si="1"/>
        <v>0</v>
      </c>
      <c r="DD5" s="65">
        <f t="shared" si="1"/>
        <v>0</v>
      </c>
      <c r="DE5" s="65">
        <f t="shared" si="1"/>
        <v>0</v>
      </c>
      <c r="DF5" s="65">
        <f t="shared" si="1"/>
        <v>0</v>
      </c>
      <c r="DG5" s="65">
        <f t="shared" si="1"/>
        <v>540000</v>
      </c>
      <c r="DH5" s="65">
        <f t="shared" si="1"/>
        <v>40000</v>
      </c>
      <c r="DI5" s="65">
        <f t="shared" si="1"/>
        <v>48400</v>
      </c>
      <c r="DJ5" s="65">
        <f t="shared" si="1"/>
        <v>0</v>
      </c>
      <c r="DK5" s="65">
        <f t="shared" si="1"/>
        <v>0</v>
      </c>
      <c r="DL5" s="65">
        <f t="shared" si="1"/>
        <v>0</v>
      </c>
      <c r="DM5" s="65">
        <f t="shared" si="1"/>
        <v>0</v>
      </c>
      <c r="DN5" s="65">
        <f t="shared" si="1"/>
        <v>0</v>
      </c>
      <c r="DO5" s="65">
        <f t="shared" si="1"/>
        <v>0</v>
      </c>
      <c r="DP5" s="65">
        <f t="shared" si="1"/>
        <v>0</v>
      </c>
      <c r="DQ5" s="65">
        <f t="shared" si="1"/>
        <v>0</v>
      </c>
      <c r="DR5" s="65">
        <f t="shared" si="1"/>
        <v>0</v>
      </c>
      <c r="DS5" s="65">
        <f t="shared" si="1"/>
        <v>0</v>
      </c>
      <c r="DT5" s="65">
        <f t="shared" si="1"/>
        <v>0</v>
      </c>
      <c r="DU5" s="65">
        <f t="shared" si="1"/>
        <v>0</v>
      </c>
      <c r="DV5" s="65">
        <f t="shared" si="1"/>
        <v>0</v>
      </c>
      <c r="DW5" s="65">
        <f t="shared" si="1"/>
        <v>0</v>
      </c>
      <c r="DX5" s="65">
        <f t="shared" si="1"/>
        <v>0</v>
      </c>
      <c r="DY5" s="65">
        <f t="shared" si="1"/>
        <v>0</v>
      </c>
      <c r="DZ5" s="65">
        <f t="shared" si="1"/>
        <v>0</v>
      </c>
      <c r="EA5" s="65">
        <f t="shared" si="1"/>
        <v>0</v>
      </c>
      <c r="EB5" s="65">
        <f t="shared" si="1"/>
        <v>0</v>
      </c>
      <c r="EC5" s="65">
        <f t="shared" si="1"/>
        <v>0</v>
      </c>
      <c r="ED5" s="65">
        <f aca="true" t="shared" si="2" ref="ED5:GO5">SUM(ED6:ED61)</f>
        <v>0</v>
      </c>
      <c r="EE5" s="65">
        <f t="shared" si="2"/>
        <v>0</v>
      </c>
      <c r="EF5" s="65">
        <f t="shared" si="2"/>
        <v>0</v>
      </c>
      <c r="EG5" s="65">
        <f t="shared" si="2"/>
        <v>0</v>
      </c>
      <c r="EH5" s="65">
        <f t="shared" si="2"/>
        <v>0</v>
      </c>
      <c r="EI5" s="65">
        <f t="shared" si="2"/>
        <v>0</v>
      </c>
      <c r="EJ5" s="65">
        <f t="shared" si="2"/>
        <v>0</v>
      </c>
      <c r="EK5" s="65">
        <f t="shared" si="2"/>
        <v>0</v>
      </c>
      <c r="EL5" s="65">
        <f t="shared" si="2"/>
        <v>0</v>
      </c>
      <c r="EM5" s="65">
        <f t="shared" si="2"/>
        <v>0</v>
      </c>
      <c r="EN5" s="65">
        <f t="shared" si="2"/>
        <v>0</v>
      </c>
      <c r="EO5" s="65">
        <f t="shared" si="2"/>
        <v>0</v>
      </c>
      <c r="EP5" s="65">
        <f t="shared" si="2"/>
        <v>0</v>
      </c>
      <c r="EQ5" s="65">
        <f t="shared" si="2"/>
        <v>0</v>
      </c>
      <c r="ER5" s="65">
        <f t="shared" si="2"/>
        <v>0</v>
      </c>
      <c r="ES5" s="65">
        <f t="shared" si="2"/>
        <v>0</v>
      </c>
      <c r="ET5" s="65">
        <f t="shared" si="2"/>
        <v>0</v>
      </c>
      <c r="EU5" s="65">
        <f t="shared" si="2"/>
        <v>0</v>
      </c>
      <c r="EV5" s="65">
        <f t="shared" si="2"/>
        <v>0</v>
      </c>
      <c r="EW5" s="65">
        <f t="shared" si="2"/>
        <v>0</v>
      </c>
      <c r="EX5" s="65">
        <f t="shared" si="2"/>
        <v>0</v>
      </c>
      <c r="EY5" s="65">
        <f t="shared" si="2"/>
        <v>0</v>
      </c>
      <c r="EZ5" s="65">
        <f t="shared" si="2"/>
        <v>0</v>
      </c>
      <c r="FA5" s="65">
        <f t="shared" si="2"/>
        <v>0</v>
      </c>
      <c r="FB5" s="65">
        <f t="shared" si="2"/>
        <v>0</v>
      </c>
      <c r="FC5" s="65">
        <f t="shared" si="2"/>
        <v>0</v>
      </c>
      <c r="FD5" s="65">
        <f t="shared" si="2"/>
        <v>0</v>
      </c>
      <c r="FE5" s="65">
        <f t="shared" si="2"/>
        <v>0</v>
      </c>
      <c r="FF5" s="65">
        <f t="shared" si="2"/>
        <v>0</v>
      </c>
      <c r="FG5" s="65">
        <f t="shared" si="2"/>
        <v>0</v>
      </c>
      <c r="FH5" s="65">
        <f t="shared" si="2"/>
        <v>0</v>
      </c>
      <c r="FI5" s="65">
        <f t="shared" si="2"/>
        <v>1124610</v>
      </c>
      <c r="FJ5" s="65">
        <f t="shared" si="2"/>
        <v>893282</v>
      </c>
      <c r="FK5" s="65">
        <f t="shared" si="2"/>
        <v>0</v>
      </c>
      <c r="FL5" s="65">
        <f t="shared" si="2"/>
        <v>0</v>
      </c>
      <c r="FM5" s="65">
        <f t="shared" si="2"/>
        <v>0</v>
      </c>
      <c r="FN5" s="65">
        <f t="shared" si="2"/>
        <v>0</v>
      </c>
      <c r="FO5" s="65">
        <f t="shared" si="2"/>
        <v>0</v>
      </c>
      <c r="FP5" s="65">
        <f t="shared" si="2"/>
        <v>893282</v>
      </c>
      <c r="FQ5" s="65">
        <f t="shared" si="2"/>
        <v>0</v>
      </c>
      <c r="FR5" s="65">
        <f t="shared" si="2"/>
        <v>0</v>
      </c>
      <c r="FS5" s="65">
        <f t="shared" si="2"/>
        <v>0</v>
      </c>
      <c r="FT5" s="65">
        <f t="shared" si="2"/>
        <v>0</v>
      </c>
      <c r="FU5" s="65">
        <f t="shared" si="2"/>
        <v>0</v>
      </c>
      <c r="FV5" s="65">
        <f t="shared" si="2"/>
        <v>0</v>
      </c>
      <c r="FW5" s="65">
        <f t="shared" si="2"/>
        <v>0</v>
      </c>
      <c r="FX5" s="65">
        <f t="shared" si="2"/>
        <v>619560</v>
      </c>
      <c r="FY5" s="65">
        <f t="shared" si="2"/>
        <v>273722</v>
      </c>
      <c r="FZ5" s="65">
        <f t="shared" si="2"/>
        <v>0</v>
      </c>
      <c r="GA5" s="65">
        <f t="shared" si="2"/>
        <v>0</v>
      </c>
      <c r="GB5" s="65">
        <f t="shared" si="2"/>
        <v>0</v>
      </c>
      <c r="GC5" s="65">
        <f t="shared" si="2"/>
        <v>0</v>
      </c>
      <c r="GD5" s="65">
        <f t="shared" si="2"/>
        <v>0</v>
      </c>
      <c r="GE5" s="65">
        <f t="shared" si="2"/>
        <v>0</v>
      </c>
      <c r="GF5" s="65">
        <f t="shared" si="2"/>
        <v>0</v>
      </c>
      <c r="GG5" s="65">
        <f t="shared" si="2"/>
        <v>0</v>
      </c>
      <c r="GH5" s="65">
        <f t="shared" si="2"/>
        <v>0</v>
      </c>
      <c r="GI5" s="65">
        <f t="shared" si="2"/>
        <v>0</v>
      </c>
      <c r="GJ5" s="65">
        <f t="shared" si="2"/>
        <v>0</v>
      </c>
      <c r="GK5" s="65">
        <f t="shared" si="2"/>
        <v>0</v>
      </c>
      <c r="GL5" s="65">
        <f t="shared" si="2"/>
        <v>0</v>
      </c>
      <c r="GM5" s="65">
        <f t="shared" si="2"/>
        <v>0</v>
      </c>
      <c r="GN5" s="65">
        <f t="shared" si="2"/>
        <v>0</v>
      </c>
      <c r="GO5" s="65">
        <f t="shared" si="2"/>
        <v>0</v>
      </c>
      <c r="GP5" s="65">
        <f aca="true" t="shared" si="3" ref="GP5:HZ5">SUM(GP6:GP61)</f>
        <v>231328</v>
      </c>
      <c r="GQ5" s="65">
        <f t="shared" si="3"/>
        <v>0</v>
      </c>
      <c r="GR5" s="65">
        <f t="shared" si="3"/>
        <v>0</v>
      </c>
      <c r="GS5" s="65">
        <f t="shared" si="3"/>
        <v>0</v>
      </c>
      <c r="GT5" s="65">
        <f t="shared" si="3"/>
        <v>0</v>
      </c>
      <c r="GU5" s="65">
        <f t="shared" si="3"/>
        <v>0</v>
      </c>
      <c r="GV5" s="65">
        <f t="shared" si="3"/>
        <v>0</v>
      </c>
      <c r="GW5" s="65">
        <f t="shared" si="3"/>
        <v>0</v>
      </c>
      <c r="GX5" s="65">
        <f t="shared" si="3"/>
        <v>0</v>
      </c>
      <c r="GY5" s="65">
        <f t="shared" si="3"/>
        <v>0</v>
      </c>
      <c r="GZ5" s="65">
        <f t="shared" si="3"/>
        <v>0</v>
      </c>
      <c r="HA5" s="65">
        <f t="shared" si="3"/>
        <v>0</v>
      </c>
      <c r="HB5" s="65">
        <f t="shared" si="3"/>
        <v>0</v>
      </c>
      <c r="HC5" s="65">
        <f t="shared" si="3"/>
        <v>0</v>
      </c>
      <c r="HD5" s="65">
        <f t="shared" si="3"/>
        <v>0</v>
      </c>
      <c r="HE5" s="65">
        <f t="shared" si="3"/>
        <v>0</v>
      </c>
      <c r="HF5" s="65">
        <f t="shared" si="3"/>
        <v>0</v>
      </c>
      <c r="HG5" s="65">
        <f t="shared" si="3"/>
        <v>0</v>
      </c>
      <c r="HH5" s="65">
        <f t="shared" si="3"/>
        <v>0</v>
      </c>
      <c r="HI5" s="65">
        <f t="shared" si="3"/>
        <v>0</v>
      </c>
      <c r="HJ5" s="65">
        <f t="shared" si="3"/>
        <v>0</v>
      </c>
      <c r="HK5" s="65">
        <f t="shared" si="3"/>
        <v>0</v>
      </c>
      <c r="HL5" s="65">
        <f t="shared" si="3"/>
        <v>0</v>
      </c>
      <c r="HM5" s="65">
        <f t="shared" si="3"/>
        <v>0</v>
      </c>
      <c r="HN5" s="65">
        <f t="shared" si="3"/>
        <v>0</v>
      </c>
      <c r="HO5" s="65">
        <f t="shared" si="3"/>
        <v>0</v>
      </c>
      <c r="HP5" s="65">
        <f t="shared" si="3"/>
        <v>0</v>
      </c>
      <c r="HQ5" s="65">
        <f t="shared" si="3"/>
        <v>0</v>
      </c>
      <c r="HR5" s="65">
        <f t="shared" si="3"/>
        <v>0</v>
      </c>
      <c r="HS5" s="65">
        <f t="shared" si="3"/>
        <v>0</v>
      </c>
      <c r="HT5" s="65">
        <f t="shared" si="3"/>
        <v>0</v>
      </c>
      <c r="HU5" s="65">
        <f t="shared" si="3"/>
        <v>0</v>
      </c>
      <c r="HV5" s="65">
        <f t="shared" si="3"/>
        <v>0</v>
      </c>
      <c r="HW5" s="65">
        <f t="shared" si="3"/>
        <v>0</v>
      </c>
      <c r="HX5" s="65">
        <f t="shared" si="3"/>
        <v>0</v>
      </c>
      <c r="HY5" s="65">
        <f t="shared" si="3"/>
        <v>0</v>
      </c>
      <c r="HZ5" s="65">
        <f t="shared" si="3"/>
        <v>0</v>
      </c>
    </row>
    <row r="6" spans="1:256" ht="19.5" customHeight="1">
      <c r="A6" s="66" t="s">
        <v>56</v>
      </c>
      <c r="B6" s="63" t="s">
        <v>57</v>
      </c>
      <c r="C6" s="63" t="s">
        <v>58</v>
      </c>
      <c r="D6" s="20">
        <v>753701</v>
      </c>
      <c r="E6" s="63" t="s">
        <v>59</v>
      </c>
      <c r="F6" s="64">
        <v>24500</v>
      </c>
      <c r="G6" s="67">
        <f aca="true" t="shared" si="4" ref="G6:G61">SUM(H6:I6)</f>
        <v>24500</v>
      </c>
      <c r="H6" s="68">
        <f aca="true" t="shared" si="5" ref="H6:H61">SUM(K6)</f>
        <v>24500</v>
      </c>
      <c r="I6" s="68">
        <f>F6-H6</f>
        <v>0</v>
      </c>
      <c r="J6" s="68"/>
      <c r="K6" s="68">
        <f aca="true" t="shared" si="6" ref="K6:K61">SUM(L6+BI6+FI6)</f>
        <v>24500</v>
      </c>
      <c r="L6" s="68">
        <f aca="true" t="shared" si="7" ref="L6:L61">SUM(M6+Q6+AI6+AJ6+AU6+AV6)</f>
        <v>0</v>
      </c>
      <c r="M6" s="68">
        <f aca="true" t="shared" si="8" ref="M6:M61">SUM(N6:P6)</f>
        <v>0</v>
      </c>
      <c r="N6" s="76">
        <v>0</v>
      </c>
      <c r="O6" s="76">
        <v>0</v>
      </c>
      <c r="P6" s="76">
        <v>0</v>
      </c>
      <c r="Q6" s="68">
        <f aca="true" t="shared" si="9" ref="Q6:Q61">SUM(R6:AH6)</f>
        <v>0</v>
      </c>
      <c r="R6" s="67"/>
      <c r="S6" s="68"/>
      <c r="T6" s="68"/>
      <c r="U6" s="68"/>
      <c r="V6" s="67"/>
      <c r="W6" s="67"/>
      <c r="X6" s="68"/>
      <c r="Y6" s="68"/>
      <c r="Z6" s="68"/>
      <c r="AA6" s="68"/>
      <c r="AB6" s="67"/>
      <c r="AC6" s="67"/>
      <c r="AD6" s="68"/>
      <c r="AE6" s="68"/>
      <c r="AF6" s="68"/>
      <c r="AG6" s="68"/>
      <c r="AH6" s="67"/>
      <c r="AI6" s="68"/>
      <c r="AJ6" s="68">
        <f aca="true" t="shared" si="10" ref="AJ6:AJ61">SUM(AK6+AL6+AM6+AN6+AO6)</f>
        <v>0</v>
      </c>
      <c r="AK6" s="67"/>
      <c r="AL6" s="68"/>
      <c r="AM6" s="67"/>
      <c r="AN6" s="68"/>
      <c r="AO6" s="68">
        <f aca="true" t="shared" si="11" ref="AO6:AO61">SUM(AP6:AT6)</f>
        <v>0</v>
      </c>
      <c r="AP6" s="67"/>
      <c r="AQ6" s="67"/>
      <c r="AR6" s="68"/>
      <c r="AS6" s="68"/>
      <c r="AT6" s="68"/>
      <c r="AU6" s="67"/>
      <c r="AV6" s="68">
        <f aca="true" t="shared" si="12" ref="AV6:AV61">SUM(AW6+AX6+AY6)</f>
        <v>0</v>
      </c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8">
        <f aca="true" t="shared" si="13" ref="BI6:BI61">SUM(BJ6+BY6+BZ6+CA6+CE6+CI6+CJ6+CK6+CL6+CM6)</f>
        <v>24500</v>
      </c>
      <c r="BJ6" s="68">
        <f aca="true" t="shared" si="14" ref="BJ6:BJ61">SUM(BK6:BX6)</f>
        <v>0</v>
      </c>
      <c r="BK6" s="67"/>
      <c r="BL6" s="68"/>
      <c r="BM6" s="68"/>
      <c r="BN6" s="68"/>
      <c r="BO6" s="68"/>
      <c r="BP6" s="68"/>
      <c r="BQ6" s="68"/>
      <c r="BR6" s="68"/>
      <c r="BS6" s="68"/>
      <c r="BT6" s="68"/>
      <c r="BU6" s="67"/>
      <c r="BV6" s="67"/>
      <c r="BW6" s="68"/>
      <c r="BX6" s="68"/>
      <c r="BY6" s="76"/>
      <c r="BZ6" s="67"/>
      <c r="CA6" s="68">
        <f aca="true" t="shared" si="15" ref="CA6:CA61">SUM(CB6:CD6)</f>
        <v>0</v>
      </c>
      <c r="CB6" s="68"/>
      <c r="CC6" s="68"/>
      <c r="CD6" s="68"/>
      <c r="CE6" s="68">
        <f aca="true" t="shared" si="16" ref="CE6:CE61">SUM(CF6:CH6)</f>
        <v>0</v>
      </c>
      <c r="CF6" s="68"/>
      <c r="CG6" s="67"/>
      <c r="CH6" s="68"/>
      <c r="CI6" s="67"/>
      <c r="CJ6" s="68"/>
      <c r="CK6" s="68"/>
      <c r="CL6" s="68"/>
      <c r="CM6" s="68">
        <f aca="true" t="shared" si="17" ref="CM6:CM61">SUM(CN6+CT6)</f>
        <v>24500</v>
      </c>
      <c r="CN6" s="68">
        <f aca="true" t="shared" si="18" ref="CN6:CN61">SUM(CO6:CS6)</f>
        <v>0</v>
      </c>
      <c r="CO6" s="68"/>
      <c r="CP6" s="68"/>
      <c r="CQ6" s="68"/>
      <c r="CR6" s="68"/>
      <c r="CS6" s="67"/>
      <c r="CT6" s="68">
        <f aca="true" t="shared" si="19" ref="CT6:CT61">SUM(CU6:DK6)</f>
        <v>24500</v>
      </c>
      <c r="CU6" s="68"/>
      <c r="CV6" s="68"/>
      <c r="CW6" s="68"/>
      <c r="CX6" s="68">
        <v>24500</v>
      </c>
      <c r="CY6" s="68"/>
      <c r="CZ6" s="68"/>
      <c r="DA6" s="68"/>
      <c r="DB6" s="68"/>
      <c r="DC6" s="68"/>
      <c r="DD6" s="68"/>
      <c r="DE6" s="68"/>
      <c r="DF6" s="68"/>
      <c r="DG6" s="67"/>
      <c r="DH6" s="67"/>
      <c r="DI6" s="67"/>
      <c r="DJ6" s="68"/>
      <c r="DK6" s="68"/>
      <c r="DL6" s="68">
        <f aca="true" t="shared" si="20" ref="DL6:DL61">SUM(DM6:DO6)</f>
        <v>0</v>
      </c>
      <c r="DM6" s="68"/>
      <c r="DN6" s="68"/>
      <c r="DO6" s="68"/>
      <c r="DP6" s="68">
        <f aca="true" t="shared" si="21" ref="DP6:DP61">SUM(DQ6:DT6)</f>
        <v>0</v>
      </c>
      <c r="DQ6" s="68"/>
      <c r="DR6" s="68"/>
      <c r="DS6" s="68"/>
      <c r="DT6" s="68"/>
      <c r="DU6" s="68">
        <f aca="true" t="shared" si="22" ref="DU6:DU61">SUM(DV6:DX6)</f>
        <v>0</v>
      </c>
      <c r="DV6" s="68"/>
      <c r="DW6" s="68"/>
      <c r="DX6" s="68"/>
      <c r="DY6" s="68"/>
      <c r="DZ6" s="68">
        <f aca="true" t="shared" si="23" ref="DZ6:DZ61">SUM(EA6:EE6)</f>
        <v>0</v>
      </c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>
        <f aca="true" t="shared" si="24" ref="FI6:FI61">SUM(FJ6+GO6+GP6+GX6)</f>
        <v>0</v>
      </c>
      <c r="FJ6" s="68">
        <f aca="true" t="shared" si="25" ref="FJ6:FJ61">SUM(FK6+FP6+FZ6+GE6+GK6)</f>
        <v>0</v>
      </c>
      <c r="FK6" s="68"/>
      <c r="FL6" s="68"/>
      <c r="FM6" s="68"/>
      <c r="FN6" s="68"/>
      <c r="FO6" s="68"/>
      <c r="FP6" s="68">
        <f aca="true" t="shared" si="26" ref="FP6:FP61">SUM(FQ6:FY6)</f>
        <v>0</v>
      </c>
      <c r="FQ6" s="68"/>
      <c r="FR6" s="68"/>
      <c r="FS6" s="67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19.5" customHeight="1">
      <c r="A7" s="66" t="s">
        <v>56</v>
      </c>
      <c r="B7" s="63" t="s">
        <v>57</v>
      </c>
      <c r="C7" s="63" t="s">
        <v>60</v>
      </c>
      <c r="D7" s="20">
        <v>753701</v>
      </c>
      <c r="E7" s="63" t="s">
        <v>61</v>
      </c>
      <c r="F7" s="64">
        <v>2000</v>
      </c>
      <c r="G7" s="67">
        <f t="shared" si="4"/>
        <v>2000</v>
      </c>
      <c r="H7" s="68">
        <f t="shared" si="5"/>
        <v>2000</v>
      </c>
      <c r="I7" s="68">
        <f aca="true" t="shared" si="27" ref="I7:I61">F7-H7</f>
        <v>0</v>
      </c>
      <c r="J7" s="68"/>
      <c r="K7" s="68">
        <f t="shared" si="6"/>
        <v>2000</v>
      </c>
      <c r="L7" s="68">
        <f t="shared" si="7"/>
        <v>0</v>
      </c>
      <c r="M7" s="68">
        <f t="shared" si="8"/>
        <v>0</v>
      </c>
      <c r="N7" s="76">
        <v>0</v>
      </c>
      <c r="O7" s="76">
        <v>0</v>
      </c>
      <c r="P7" s="76">
        <v>0</v>
      </c>
      <c r="Q7" s="68">
        <f t="shared" si="9"/>
        <v>0</v>
      </c>
      <c r="R7" s="67"/>
      <c r="S7" s="68"/>
      <c r="T7" s="68"/>
      <c r="U7" s="68"/>
      <c r="V7" s="67"/>
      <c r="W7" s="67"/>
      <c r="X7" s="68"/>
      <c r="Y7" s="68"/>
      <c r="Z7" s="68"/>
      <c r="AA7" s="68"/>
      <c r="AB7" s="67"/>
      <c r="AC7" s="67"/>
      <c r="AD7" s="68"/>
      <c r="AE7" s="68"/>
      <c r="AF7" s="68"/>
      <c r="AG7" s="68"/>
      <c r="AH7" s="67"/>
      <c r="AI7" s="68"/>
      <c r="AJ7" s="68">
        <f t="shared" si="10"/>
        <v>0</v>
      </c>
      <c r="AK7" s="67"/>
      <c r="AL7" s="68"/>
      <c r="AM7" s="67"/>
      <c r="AN7" s="68"/>
      <c r="AO7" s="68">
        <f t="shared" si="11"/>
        <v>0</v>
      </c>
      <c r="AP7" s="67"/>
      <c r="AQ7" s="67"/>
      <c r="AR7" s="68"/>
      <c r="AS7" s="68"/>
      <c r="AT7" s="68"/>
      <c r="AU7" s="67"/>
      <c r="AV7" s="68">
        <f t="shared" si="12"/>
        <v>0</v>
      </c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8">
        <f t="shared" si="13"/>
        <v>2000</v>
      </c>
      <c r="BJ7" s="68">
        <f t="shared" si="14"/>
        <v>2000</v>
      </c>
      <c r="BK7" s="76">
        <v>2000</v>
      </c>
      <c r="BL7" s="68"/>
      <c r="BM7" s="68"/>
      <c r="BN7" s="68"/>
      <c r="BO7" s="68"/>
      <c r="BP7" s="68"/>
      <c r="BQ7" s="68"/>
      <c r="BR7" s="68"/>
      <c r="BS7" s="68"/>
      <c r="BT7" s="68"/>
      <c r="BU7" s="67"/>
      <c r="BV7" s="67"/>
      <c r="BW7" s="68"/>
      <c r="BX7" s="68"/>
      <c r="BY7" s="67"/>
      <c r="BZ7" s="67"/>
      <c r="CA7" s="68">
        <f t="shared" si="15"/>
        <v>0</v>
      </c>
      <c r="CB7" s="68"/>
      <c r="CC7" s="68"/>
      <c r="CD7" s="68"/>
      <c r="CE7" s="68">
        <f t="shared" si="16"/>
        <v>0</v>
      </c>
      <c r="CF7" s="68"/>
      <c r="CG7" s="67"/>
      <c r="CH7" s="68"/>
      <c r="CI7" s="67"/>
      <c r="CJ7" s="68"/>
      <c r="CK7" s="68"/>
      <c r="CL7" s="68"/>
      <c r="CM7" s="68">
        <f t="shared" si="17"/>
        <v>0</v>
      </c>
      <c r="CN7" s="68">
        <f t="shared" si="18"/>
        <v>0</v>
      </c>
      <c r="CO7" s="68"/>
      <c r="CP7" s="68"/>
      <c r="CQ7" s="68"/>
      <c r="CR7" s="68"/>
      <c r="CS7" s="67"/>
      <c r="CT7" s="68">
        <f t="shared" si="19"/>
        <v>0</v>
      </c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7"/>
      <c r="DH7" s="67"/>
      <c r="DI7" s="67"/>
      <c r="DJ7" s="68"/>
      <c r="DK7" s="68"/>
      <c r="DL7" s="68">
        <f t="shared" si="20"/>
        <v>0</v>
      </c>
      <c r="DM7" s="68"/>
      <c r="DN7" s="68"/>
      <c r="DO7" s="68"/>
      <c r="DP7" s="68">
        <f t="shared" si="21"/>
        <v>0</v>
      </c>
      <c r="DQ7" s="68"/>
      <c r="DR7" s="68"/>
      <c r="DS7" s="68"/>
      <c r="DT7" s="68"/>
      <c r="DU7" s="68">
        <f t="shared" si="22"/>
        <v>0</v>
      </c>
      <c r="DV7" s="68"/>
      <c r="DW7" s="68"/>
      <c r="DX7" s="68"/>
      <c r="DY7" s="68"/>
      <c r="DZ7" s="68">
        <f t="shared" si="23"/>
        <v>0</v>
      </c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>
        <f t="shared" si="24"/>
        <v>0</v>
      </c>
      <c r="FJ7" s="68">
        <f t="shared" si="25"/>
        <v>0</v>
      </c>
      <c r="FK7" s="68"/>
      <c r="FL7" s="68"/>
      <c r="FM7" s="68"/>
      <c r="FN7" s="68"/>
      <c r="FO7" s="68"/>
      <c r="FP7" s="68">
        <f t="shared" si="26"/>
        <v>0</v>
      </c>
      <c r="FQ7" s="68"/>
      <c r="FR7" s="68"/>
      <c r="FS7" s="67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19.5" customHeight="1">
      <c r="A8" s="66" t="s">
        <v>56</v>
      </c>
      <c r="B8" s="63" t="s">
        <v>62</v>
      </c>
      <c r="C8" s="63" t="s">
        <v>57</v>
      </c>
      <c r="D8" s="20">
        <v>753701</v>
      </c>
      <c r="E8" s="63" t="s">
        <v>63</v>
      </c>
      <c r="F8" s="64">
        <v>13204</v>
      </c>
      <c r="G8" s="67">
        <f t="shared" si="4"/>
        <v>13204</v>
      </c>
      <c r="H8" s="68">
        <f t="shared" si="5"/>
        <v>13204</v>
      </c>
      <c r="I8" s="68">
        <f t="shared" si="27"/>
        <v>0</v>
      </c>
      <c r="J8" s="68"/>
      <c r="K8" s="68">
        <f t="shared" si="6"/>
        <v>13204</v>
      </c>
      <c r="L8" s="68">
        <f t="shared" si="7"/>
        <v>13204</v>
      </c>
      <c r="M8" s="68">
        <f t="shared" si="8"/>
        <v>0</v>
      </c>
      <c r="N8" s="76">
        <v>0</v>
      </c>
      <c r="O8" s="76">
        <v>0</v>
      </c>
      <c r="P8" s="76">
        <v>0</v>
      </c>
      <c r="Q8" s="68">
        <f t="shared" si="9"/>
        <v>0</v>
      </c>
      <c r="R8" s="67"/>
      <c r="S8" s="68"/>
      <c r="T8" s="68"/>
      <c r="U8" s="68"/>
      <c r="V8" s="67"/>
      <c r="W8" s="67"/>
      <c r="X8" s="68"/>
      <c r="Y8" s="68"/>
      <c r="Z8" s="68"/>
      <c r="AA8" s="68"/>
      <c r="AB8" s="67"/>
      <c r="AC8" s="67"/>
      <c r="AD8" s="68"/>
      <c r="AE8" s="68"/>
      <c r="AF8" s="68"/>
      <c r="AG8" s="68"/>
      <c r="AH8" s="67"/>
      <c r="AI8" s="68"/>
      <c r="AJ8" s="68">
        <f t="shared" si="10"/>
        <v>0</v>
      </c>
      <c r="AK8" s="67"/>
      <c r="AL8" s="68"/>
      <c r="AM8" s="67"/>
      <c r="AN8" s="68"/>
      <c r="AO8" s="68">
        <f t="shared" si="11"/>
        <v>0</v>
      </c>
      <c r="AP8" s="67"/>
      <c r="AQ8" s="67"/>
      <c r="AR8" s="68"/>
      <c r="AS8" s="68"/>
      <c r="AT8" s="68"/>
      <c r="AU8" s="67"/>
      <c r="AV8" s="68">
        <f t="shared" si="12"/>
        <v>13204</v>
      </c>
      <c r="AW8" s="68"/>
      <c r="AX8" s="68"/>
      <c r="AY8" s="68">
        <f aca="true" t="shared" si="28" ref="AY8:AY61">SUM(AZ8:BH8)</f>
        <v>13204</v>
      </c>
      <c r="AZ8" s="68"/>
      <c r="BA8" s="68"/>
      <c r="BB8" s="68"/>
      <c r="BC8" s="68"/>
      <c r="BD8" s="68"/>
      <c r="BE8" s="68"/>
      <c r="BF8" s="68"/>
      <c r="BG8" s="68"/>
      <c r="BH8" s="76">
        <v>13204</v>
      </c>
      <c r="BI8" s="68">
        <f t="shared" si="13"/>
        <v>0</v>
      </c>
      <c r="BJ8" s="68">
        <f t="shared" si="14"/>
        <v>0</v>
      </c>
      <c r="BK8" s="67"/>
      <c r="BL8" s="68"/>
      <c r="BM8" s="68"/>
      <c r="BN8" s="68"/>
      <c r="BO8" s="68"/>
      <c r="BP8" s="68"/>
      <c r="BQ8" s="68"/>
      <c r="BR8" s="68"/>
      <c r="BS8" s="68"/>
      <c r="BT8" s="68"/>
      <c r="BU8" s="67"/>
      <c r="BV8" s="67"/>
      <c r="BW8" s="68"/>
      <c r="BX8" s="68"/>
      <c r="BY8" s="67"/>
      <c r="BZ8" s="67"/>
      <c r="CA8" s="68">
        <f t="shared" si="15"/>
        <v>0</v>
      </c>
      <c r="CB8" s="68"/>
      <c r="CC8" s="68"/>
      <c r="CD8" s="68"/>
      <c r="CE8" s="68">
        <f t="shared" si="16"/>
        <v>0</v>
      </c>
      <c r="CF8" s="68"/>
      <c r="CG8" s="67"/>
      <c r="CH8" s="68"/>
      <c r="CI8" s="67"/>
      <c r="CJ8" s="68"/>
      <c r="CK8" s="68"/>
      <c r="CL8" s="68"/>
      <c r="CM8" s="68">
        <f t="shared" si="17"/>
        <v>0</v>
      </c>
      <c r="CN8" s="68">
        <f t="shared" si="18"/>
        <v>0</v>
      </c>
      <c r="CO8" s="68"/>
      <c r="CP8" s="68"/>
      <c r="CQ8" s="68"/>
      <c r="CR8" s="68"/>
      <c r="CS8" s="67"/>
      <c r="CT8" s="68">
        <f t="shared" si="19"/>
        <v>0</v>
      </c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7"/>
      <c r="DH8" s="67"/>
      <c r="DI8" s="67"/>
      <c r="DJ8" s="68"/>
      <c r="DK8" s="68"/>
      <c r="DL8" s="68">
        <f t="shared" si="20"/>
        <v>0</v>
      </c>
      <c r="DM8" s="68"/>
      <c r="DN8" s="68"/>
      <c r="DO8" s="68"/>
      <c r="DP8" s="68">
        <f t="shared" si="21"/>
        <v>0</v>
      </c>
      <c r="DQ8" s="68"/>
      <c r="DR8" s="68"/>
      <c r="DS8" s="68"/>
      <c r="DT8" s="68"/>
      <c r="DU8" s="68">
        <f t="shared" si="22"/>
        <v>0</v>
      </c>
      <c r="DV8" s="68"/>
      <c r="DW8" s="68"/>
      <c r="DX8" s="68"/>
      <c r="DY8" s="68"/>
      <c r="DZ8" s="68">
        <f t="shared" si="23"/>
        <v>0</v>
      </c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>
        <f t="shared" si="24"/>
        <v>0</v>
      </c>
      <c r="FJ8" s="68">
        <f t="shared" si="25"/>
        <v>0</v>
      </c>
      <c r="FK8" s="68"/>
      <c r="FL8" s="68"/>
      <c r="FM8" s="68"/>
      <c r="FN8" s="68"/>
      <c r="FO8" s="68"/>
      <c r="FP8" s="68">
        <f t="shared" si="26"/>
        <v>0</v>
      </c>
      <c r="FQ8" s="68"/>
      <c r="FR8" s="68"/>
      <c r="FS8" s="67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19.5" customHeight="1">
      <c r="A9" s="66" t="s">
        <v>56</v>
      </c>
      <c r="B9" s="63" t="s">
        <v>62</v>
      </c>
      <c r="C9" s="63" t="s">
        <v>57</v>
      </c>
      <c r="D9" s="20">
        <v>753701</v>
      </c>
      <c r="E9" s="63" t="s">
        <v>64</v>
      </c>
      <c r="F9" s="64">
        <v>5926</v>
      </c>
      <c r="G9" s="67">
        <f t="shared" si="4"/>
        <v>5926</v>
      </c>
      <c r="H9" s="68">
        <f t="shared" si="5"/>
        <v>5926</v>
      </c>
      <c r="I9" s="68">
        <f t="shared" si="27"/>
        <v>0</v>
      </c>
      <c r="J9" s="68"/>
      <c r="K9" s="68">
        <f t="shared" si="6"/>
        <v>5926</v>
      </c>
      <c r="L9" s="68">
        <f t="shared" si="7"/>
        <v>5926</v>
      </c>
      <c r="M9" s="68">
        <f t="shared" si="8"/>
        <v>0</v>
      </c>
      <c r="N9" s="76">
        <v>0</v>
      </c>
      <c r="O9" s="76">
        <v>0</v>
      </c>
      <c r="P9" s="76">
        <v>0</v>
      </c>
      <c r="Q9" s="68">
        <f t="shared" si="9"/>
        <v>0</v>
      </c>
      <c r="R9" s="67"/>
      <c r="S9" s="68"/>
      <c r="T9" s="68"/>
      <c r="U9" s="68"/>
      <c r="V9" s="67"/>
      <c r="W9" s="67"/>
      <c r="X9" s="68"/>
      <c r="Y9" s="68"/>
      <c r="Z9" s="68"/>
      <c r="AA9" s="68"/>
      <c r="AB9" s="67"/>
      <c r="AC9" s="67"/>
      <c r="AD9" s="68"/>
      <c r="AE9" s="68"/>
      <c r="AF9" s="68"/>
      <c r="AG9" s="68"/>
      <c r="AH9" s="67"/>
      <c r="AI9" s="68"/>
      <c r="AJ9" s="68">
        <f t="shared" si="10"/>
        <v>5926</v>
      </c>
      <c r="AK9" s="67"/>
      <c r="AL9" s="68"/>
      <c r="AM9" s="67"/>
      <c r="AN9" s="68"/>
      <c r="AO9" s="68">
        <f t="shared" si="11"/>
        <v>5926</v>
      </c>
      <c r="AP9" s="80">
        <v>1273</v>
      </c>
      <c r="AQ9" s="80">
        <v>4653</v>
      </c>
      <c r="AR9" s="68"/>
      <c r="AS9" s="68"/>
      <c r="AT9" s="68"/>
      <c r="AU9" s="67"/>
      <c r="AV9" s="68">
        <f t="shared" si="12"/>
        <v>0</v>
      </c>
      <c r="AW9" s="68"/>
      <c r="AX9" s="68"/>
      <c r="AY9" s="68">
        <f t="shared" si="28"/>
        <v>0</v>
      </c>
      <c r="AZ9" s="68"/>
      <c r="BA9" s="68"/>
      <c r="BB9" s="68"/>
      <c r="BC9" s="68"/>
      <c r="BD9" s="68"/>
      <c r="BE9" s="68"/>
      <c r="BF9" s="68"/>
      <c r="BG9" s="68"/>
      <c r="BH9" s="67"/>
      <c r="BI9" s="68">
        <f t="shared" si="13"/>
        <v>0</v>
      </c>
      <c r="BJ9" s="68">
        <f t="shared" si="14"/>
        <v>0</v>
      </c>
      <c r="BK9" s="67"/>
      <c r="BL9" s="68"/>
      <c r="BM9" s="68"/>
      <c r="BN9" s="68"/>
      <c r="BO9" s="68"/>
      <c r="BP9" s="68"/>
      <c r="BQ9" s="68"/>
      <c r="BR9" s="68"/>
      <c r="BS9" s="68"/>
      <c r="BT9" s="68"/>
      <c r="BU9" s="67"/>
      <c r="BV9" s="67"/>
      <c r="BW9" s="68"/>
      <c r="BX9" s="68"/>
      <c r="BY9" s="67"/>
      <c r="BZ9" s="67"/>
      <c r="CA9" s="68">
        <f t="shared" si="15"/>
        <v>0</v>
      </c>
      <c r="CB9" s="68"/>
      <c r="CC9" s="68"/>
      <c r="CD9" s="68"/>
      <c r="CE9" s="68">
        <f t="shared" si="16"/>
        <v>0</v>
      </c>
      <c r="CF9" s="68"/>
      <c r="CG9" s="67"/>
      <c r="CH9" s="68"/>
      <c r="CI9" s="67"/>
      <c r="CJ9" s="68"/>
      <c r="CK9" s="68"/>
      <c r="CL9" s="68"/>
      <c r="CM9" s="68">
        <f t="shared" si="17"/>
        <v>0</v>
      </c>
      <c r="CN9" s="68">
        <f t="shared" si="18"/>
        <v>0</v>
      </c>
      <c r="CO9" s="68"/>
      <c r="CP9" s="68"/>
      <c r="CQ9" s="68"/>
      <c r="CR9" s="68"/>
      <c r="CS9" s="67"/>
      <c r="CT9" s="68">
        <f t="shared" si="19"/>
        <v>0</v>
      </c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7"/>
      <c r="DH9" s="67"/>
      <c r="DI9" s="67"/>
      <c r="DJ9" s="68"/>
      <c r="DK9" s="68"/>
      <c r="DL9" s="68">
        <f t="shared" si="20"/>
        <v>0</v>
      </c>
      <c r="DM9" s="68"/>
      <c r="DN9" s="68"/>
      <c r="DO9" s="68"/>
      <c r="DP9" s="68">
        <f t="shared" si="21"/>
        <v>0</v>
      </c>
      <c r="DQ9" s="68"/>
      <c r="DR9" s="68"/>
      <c r="DS9" s="68"/>
      <c r="DT9" s="68"/>
      <c r="DU9" s="68">
        <f t="shared" si="22"/>
        <v>0</v>
      </c>
      <c r="DV9" s="68"/>
      <c r="DW9" s="68"/>
      <c r="DX9" s="68"/>
      <c r="DY9" s="68"/>
      <c r="DZ9" s="68">
        <f t="shared" si="23"/>
        <v>0</v>
      </c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>
        <f t="shared" si="24"/>
        <v>0</v>
      </c>
      <c r="FJ9" s="68">
        <f t="shared" si="25"/>
        <v>0</v>
      </c>
      <c r="FK9" s="68"/>
      <c r="FL9" s="68"/>
      <c r="FM9" s="68"/>
      <c r="FN9" s="68"/>
      <c r="FO9" s="68"/>
      <c r="FP9" s="68">
        <f t="shared" si="26"/>
        <v>0</v>
      </c>
      <c r="FQ9" s="68"/>
      <c r="FR9" s="68"/>
      <c r="FS9" s="67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19.5" customHeight="1">
      <c r="A10" s="66" t="s">
        <v>56</v>
      </c>
      <c r="B10" s="63" t="s">
        <v>62</v>
      </c>
      <c r="C10" s="63" t="s">
        <v>57</v>
      </c>
      <c r="D10" s="20">
        <v>753701</v>
      </c>
      <c r="E10" s="63" t="s">
        <v>65</v>
      </c>
      <c r="F10" s="64">
        <v>143000</v>
      </c>
      <c r="G10" s="67">
        <f t="shared" si="4"/>
        <v>143000</v>
      </c>
      <c r="H10" s="68">
        <f t="shared" si="5"/>
        <v>143000</v>
      </c>
      <c r="I10" s="68">
        <f t="shared" si="27"/>
        <v>0</v>
      </c>
      <c r="J10" s="68"/>
      <c r="K10" s="68">
        <f t="shared" si="6"/>
        <v>143000</v>
      </c>
      <c r="L10" s="68">
        <f t="shared" si="7"/>
        <v>0</v>
      </c>
      <c r="M10" s="68">
        <f t="shared" si="8"/>
        <v>0</v>
      </c>
      <c r="N10" s="76">
        <v>0</v>
      </c>
      <c r="O10" s="76">
        <v>0</v>
      </c>
      <c r="P10" s="76">
        <v>0</v>
      </c>
      <c r="Q10" s="68">
        <f t="shared" si="9"/>
        <v>0</v>
      </c>
      <c r="R10" s="67"/>
      <c r="S10" s="68"/>
      <c r="T10" s="68"/>
      <c r="U10" s="68"/>
      <c r="V10" s="67"/>
      <c r="W10" s="67"/>
      <c r="X10" s="68"/>
      <c r="Y10" s="68"/>
      <c r="Z10" s="68"/>
      <c r="AA10" s="68"/>
      <c r="AB10" s="67"/>
      <c r="AC10" s="67"/>
      <c r="AD10" s="68"/>
      <c r="AE10" s="68"/>
      <c r="AF10" s="68"/>
      <c r="AG10" s="68"/>
      <c r="AH10" s="67"/>
      <c r="AI10" s="68"/>
      <c r="AJ10" s="68">
        <f t="shared" si="10"/>
        <v>0</v>
      </c>
      <c r="AK10" s="67"/>
      <c r="AL10" s="68"/>
      <c r="AM10" s="67"/>
      <c r="AN10" s="68"/>
      <c r="AO10" s="68">
        <f t="shared" si="11"/>
        <v>0</v>
      </c>
      <c r="AP10" s="68"/>
      <c r="AQ10" s="68"/>
      <c r="AR10" s="68"/>
      <c r="AS10" s="68"/>
      <c r="AT10" s="68"/>
      <c r="AU10" s="67"/>
      <c r="AV10" s="68">
        <f t="shared" si="12"/>
        <v>0</v>
      </c>
      <c r="AW10" s="68"/>
      <c r="AX10" s="68"/>
      <c r="AY10" s="68">
        <f t="shared" si="28"/>
        <v>0</v>
      </c>
      <c r="AZ10" s="68"/>
      <c r="BA10" s="68"/>
      <c r="BB10" s="68"/>
      <c r="BC10" s="68"/>
      <c r="BD10" s="68"/>
      <c r="BE10" s="68"/>
      <c r="BF10" s="68"/>
      <c r="BG10" s="68"/>
      <c r="BH10" s="67"/>
      <c r="BI10" s="68">
        <f t="shared" si="13"/>
        <v>143000</v>
      </c>
      <c r="BJ10" s="68">
        <f t="shared" si="14"/>
        <v>143000</v>
      </c>
      <c r="BK10" s="76">
        <v>143000</v>
      </c>
      <c r="BL10" s="68"/>
      <c r="BM10" s="68"/>
      <c r="BN10" s="68"/>
      <c r="BO10" s="68"/>
      <c r="BP10" s="68"/>
      <c r="BQ10" s="68"/>
      <c r="BR10" s="68"/>
      <c r="BS10" s="68"/>
      <c r="BT10" s="68"/>
      <c r="BU10" s="67"/>
      <c r="BV10" s="67"/>
      <c r="BW10" s="68"/>
      <c r="BX10" s="68"/>
      <c r="BY10" s="67"/>
      <c r="BZ10" s="67"/>
      <c r="CA10" s="68">
        <f t="shared" si="15"/>
        <v>0</v>
      </c>
      <c r="CB10" s="68"/>
      <c r="CC10" s="68"/>
      <c r="CD10" s="68"/>
      <c r="CE10" s="68">
        <f t="shared" si="16"/>
        <v>0</v>
      </c>
      <c r="CF10" s="68"/>
      <c r="CG10" s="67"/>
      <c r="CH10" s="68"/>
      <c r="CI10" s="67"/>
      <c r="CJ10" s="68"/>
      <c r="CK10" s="68"/>
      <c r="CL10" s="68"/>
      <c r="CM10" s="68">
        <f t="shared" si="17"/>
        <v>0</v>
      </c>
      <c r="CN10" s="68">
        <f t="shared" si="18"/>
        <v>0</v>
      </c>
      <c r="CO10" s="68"/>
      <c r="CP10" s="68"/>
      <c r="CQ10" s="68"/>
      <c r="CR10" s="68"/>
      <c r="CS10" s="67"/>
      <c r="CT10" s="68">
        <f t="shared" si="19"/>
        <v>0</v>
      </c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7"/>
      <c r="DH10" s="67"/>
      <c r="DI10" s="67"/>
      <c r="DJ10" s="68"/>
      <c r="DK10" s="68"/>
      <c r="DL10" s="68">
        <f t="shared" si="20"/>
        <v>0</v>
      </c>
      <c r="DM10" s="68"/>
      <c r="DN10" s="68"/>
      <c r="DO10" s="68"/>
      <c r="DP10" s="68">
        <f t="shared" si="21"/>
        <v>0</v>
      </c>
      <c r="DQ10" s="68"/>
      <c r="DR10" s="68"/>
      <c r="DS10" s="68"/>
      <c r="DT10" s="68"/>
      <c r="DU10" s="68">
        <f t="shared" si="22"/>
        <v>0</v>
      </c>
      <c r="DV10" s="68"/>
      <c r="DW10" s="68"/>
      <c r="DX10" s="68"/>
      <c r="DY10" s="68"/>
      <c r="DZ10" s="68">
        <f t="shared" si="23"/>
        <v>0</v>
      </c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>
        <f t="shared" si="24"/>
        <v>0</v>
      </c>
      <c r="FJ10" s="68">
        <f t="shared" si="25"/>
        <v>0</v>
      </c>
      <c r="FK10" s="68"/>
      <c r="FL10" s="68"/>
      <c r="FM10" s="68"/>
      <c r="FN10" s="68"/>
      <c r="FO10" s="68"/>
      <c r="FP10" s="68">
        <f t="shared" si="26"/>
        <v>0</v>
      </c>
      <c r="FQ10" s="68"/>
      <c r="FR10" s="68"/>
      <c r="FS10" s="67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9.5" customHeight="1">
      <c r="A11" s="66" t="s">
        <v>56</v>
      </c>
      <c r="B11" s="63" t="s">
        <v>62</v>
      </c>
      <c r="C11" s="63" t="s">
        <v>57</v>
      </c>
      <c r="D11" s="20">
        <v>753701</v>
      </c>
      <c r="E11" s="63" t="s">
        <v>66</v>
      </c>
      <c r="F11" s="64">
        <v>10889</v>
      </c>
      <c r="G11" s="67">
        <f t="shared" si="4"/>
        <v>10889</v>
      </c>
      <c r="H11" s="68">
        <f t="shared" si="5"/>
        <v>10889</v>
      </c>
      <c r="I11" s="68">
        <f t="shared" si="27"/>
        <v>0</v>
      </c>
      <c r="J11" s="68"/>
      <c r="K11" s="68">
        <f t="shared" si="6"/>
        <v>10889</v>
      </c>
      <c r="L11" s="68">
        <f t="shared" si="7"/>
        <v>0</v>
      </c>
      <c r="M11" s="68">
        <f t="shared" si="8"/>
        <v>0</v>
      </c>
      <c r="N11" s="76">
        <v>0</v>
      </c>
      <c r="O11" s="76">
        <v>0</v>
      </c>
      <c r="P11" s="76">
        <v>0</v>
      </c>
      <c r="Q11" s="68">
        <f t="shared" si="9"/>
        <v>0</v>
      </c>
      <c r="R11" s="67"/>
      <c r="S11" s="68"/>
      <c r="T11" s="68"/>
      <c r="U11" s="68"/>
      <c r="V11" s="67"/>
      <c r="W11" s="67"/>
      <c r="X11" s="68"/>
      <c r="Y11" s="68"/>
      <c r="Z11" s="68"/>
      <c r="AA11" s="68"/>
      <c r="AB11" s="67"/>
      <c r="AC11" s="67"/>
      <c r="AD11" s="68"/>
      <c r="AE11" s="68"/>
      <c r="AF11" s="68"/>
      <c r="AG11" s="68"/>
      <c r="AH11" s="67"/>
      <c r="AI11" s="68"/>
      <c r="AJ11" s="68">
        <f t="shared" si="10"/>
        <v>0</v>
      </c>
      <c r="AK11" s="67"/>
      <c r="AL11" s="68"/>
      <c r="AM11" s="67"/>
      <c r="AN11" s="68"/>
      <c r="AO11" s="68">
        <f t="shared" si="11"/>
        <v>0</v>
      </c>
      <c r="AP11" s="68"/>
      <c r="AQ11" s="68"/>
      <c r="AR11" s="68"/>
      <c r="AS11" s="68"/>
      <c r="AT11" s="68"/>
      <c r="AU11" s="67"/>
      <c r="AV11" s="68">
        <f t="shared" si="12"/>
        <v>0</v>
      </c>
      <c r="AW11" s="68"/>
      <c r="AX11" s="68"/>
      <c r="AY11" s="68">
        <f t="shared" si="28"/>
        <v>0</v>
      </c>
      <c r="AZ11" s="68"/>
      <c r="BA11" s="68"/>
      <c r="BB11" s="68"/>
      <c r="BC11" s="68"/>
      <c r="BD11" s="68"/>
      <c r="BE11" s="68"/>
      <c r="BF11" s="68"/>
      <c r="BG11" s="68"/>
      <c r="BH11" s="67"/>
      <c r="BI11" s="68">
        <f t="shared" si="13"/>
        <v>10889</v>
      </c>
      <c r="BJ11" s="68">
        <f t="shared" si="14"/>
        <v>0</v>
      </c>
      <c r="BK11" s="67"/>
      <c r="BL11" s="68"/>
      <c r="BM11" s="68"/>
      <c r="BN11" s="68"/>
      <c r="BO11" s="68"/>
      <c r="BP11" s="68"/>
      <c r="BQ11" s="68"/>
      <c r="BR11" s="68"/>
      <c r="BS11" s="68"/>
      <c r="BT11" s="68"/>
      <c r="BU11" s="80"/>
      <c r="BV11" s="80"/>
      <c r="BW11" s="68"/>
      <c r="BX11" s="68"/>
      <c r="BY11" s="67"/>
      <c r="BZ11" s="67"/>
      <c r="CA11" s="68">
        <f t="shared" si="15"/>
        <v>0</v>
      </c>
      <c r="CB11" s="68"/>
      <c r="CC11" s="68"/>
      <c r="CD11" s="68"/>
      <c r="CE11" s="68">
        <f t="shared" si="16"/>
        <v>0</v>
      </c>
      <c r="CF11" s="68"/>
      <c r="CG11" s="67"/>
      <c r="CH11" s="68"/>
      <c r="CI11" s="67"/>
      <c r="CJ11" s="68"/>
      <c r="CK11" s="68"/>
      <c r="CL11" s="68"/>
      <c r="CM11" s="68">
        <f t="shared" si="17"/>
        <v>10889</v>
      </c>
      <c r="CN11" s="68">
        <f t="shared" si="18"/>
        <v>0</v>
      </c>
      <c r="CO11" s="68"/>
      <c r="CP11" s="68"/>
      <c r="CQ11" s="68"/>
      <c r="CR11" s="68"/>
      <c r="CS11" s="67"/>
      <c r="CT11" s="68">
        <f t="shared" si="19"/>
        <v>10889</v>
      </c>
      <c r="CU11" s="68"/>
      <c r="CV11" s="68">
        <v>8142</v>
      </c>
      <c r="CW11" s="68"/>
      <c r="CX11" s="68"/>
      <c r="CY11" s="68">
        <v>2747</v>
      </c>
      <c r="CZ11" s="68"/>
      <c r="DA11" s="68"/>
      <c r="DB11" s="68"/>
      <c r="DC11" s="68"/>
      <c r="DD11" s="68"/>
      <c r="DE11" s="68"/>
      <c r="DF11" s="68"/>
      <c r="DG11" s="67"/>
      <c r="DH11" s="67"/>
      <c r="DI11" s="67"/>
      <c r="DJ11" s="68"/>
      <c r="DK11" s="68"/>
      <c r="DL11" s="68">
        <f t="shared" si="20"/>
        <v>0</v>
      </c>
      <c r="DM11" s="68"/>
      <c r="DN11" s="68"/>
      <c r="DO11" s="68"/>
      <c r="DP11" s="68">
        <f t="shared" si="21"/>
        <v>0</v>
      </c>
      <c r="DQ11" s="68"/>
      <c r="DR11" s="68"/>
      <c r="DS11" s="68"/>
      <c r="DT11" s="68"/>
      <c r="DU11" s="68">
        <f t="shared" si="22"/>
        <v>0</v>
      </c>
      <c r="DV11" s="68"/>
      <c r="DW11" s="68"/>
      <c r="DX11" s="68"/>
      <c r="DY11" s="68"/>
      <c r="DZ11" s="68">
        <f t="shared" si="23"/>
        <v>0</v>
      </c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>
        <f t="shared" si="24"/>
        <v>0</v>
      </c>
      <c r="FJ11" s="68">
        <f t="shared" si="25"/>
        <v>0</v>
      </c>
      <c r="FK11" s="68"/>
      <c r="FL11" s="68"/>
      <c r="FM11" s="68"/>
      <c r="FN11" s="68"/>
      <c r="FO11" s="68"/>
      <c r="FP11" s="68">
        <f t="shared" si="26"/>
        <v>0</v>
      </c>
      <c r="FQ11" s="68"/>
      <c r="FR11" s="68"/>
      <c r="FS11" s="67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19.5" customHeight="1">
      <c r="A12" s="66" t="s">
        <v>56</v>
      </c>
      <c r="B12" s="63" t="s">
        <v>62</v>
      </c>
      <c r="C12" s="63" t="s">
        <v>57</v>
      </c>
      <c r="D12" s="20">
        <v>753701</v>
      </c>
      <c r="E12" s="63" t="s">
        <v>67</v>
      </c>
      <c r="F12" s="64">
        <v>343452</v>
      </c>
      <c r="G12" s="67">
        <f t="shared" si="4"/>
        <v>343452</v>
      </c>
      <c r="H12" s="68">
        <f t="shared" si="5"/>
        <v>343452</v>
      </c>
      <c r="I12" s="68">
        <f t="shared" si="27"/>
        <v>0</v>
      </c>
      <c r="J12" s="68"/>
      <c r="K12" s="68">
        <f t="shared" si="6"/>
        <v>343452</v>
      </c>
      <c r="L12" s="68">
        <f t="shared" si="7"/>
        <v>343452</v>
      </c>
      <c r="M12" s="68">
        <f t="shared" si="8"/>
        <v>343452</v>
      </c>
      <c r="N12" s="76">
        <v>343452</v>
      </c>
      <c r="O12" s="76"/>
      <c r="P12" s="76"/>
      <c r="Q12" s="68">
        <f t="shared" si="9"/>
        <v>0</v>
      </c>
      <c r="R12" s="67"/>
      <c r="S12" s="68"/>
      <c r="T12" s="68"/>
      <c r="U12" s="68"/>
      <c r="V12" s="67"/>
      <c r="W12" s="67"/>
      <c r="X12" s="68"/>
      <c r="Y12" s="68"/>
      <c r="Z12" s="68"/>
      <c r="AA12" s="68"/>
      <c r="AB12" s="67"/>
      <c r="AC12" s="67"/>
      <c r="AD12" s="68"/>
      <c r="AE12" s="68"/>
      <c r="AF12" s="68"/>
      <c r="AG12" s="68"/>
      <c r="AH12" s="67"/>
      <c r="AI12" s="68"/>
      <c r="AJ12" s="68">
        <f t="shared" si="10"/>
        <v>0</v>
      </c>
      <c r="AK12" s="67"/>
      <c r="AL12" s="68"/>
      <c r="AM12" s="67"/>
      <c r="AN12" s="68"/>
      <c r="AO12" s="68">
        <f t="shared" si="11"/>
        <v>0</v>
      </c>
      <c r="AP12" s="68"/>
      <c r="AQ12" s="68"/>
      <c r="AR12" s="68"/>
      <c r="AS12" s="68"/>
      <c r="AT12" s="68"/>
      <c r="AU12" s="67"/>
      <c r="AV12" s="68">
        <f t="shared" si="12"/>
        <v>0</v>
      </c>
      <c r="AW12" s="68"/>
      <c r="AX12" s="68"/>
      <c r="AY12" s="68">
        <f t="shared" si="28"/>
        <v>0</v>
      </c>
      <c r="AZ12" s="68"/>
      <c r="BA12" s="68"/>
      <c r="BB12" s="68"/>
      <c r="BC12" s="68"/>
      <c r="BD12" s="68"/>
      <c r="BE12" s="68"/>
      <c r="BF12" s="68"/>
      <c r="BG12" s="68"/>
      <c r="BH12" s="67"/>
      <c r="BI12" s="68">
        <f t="shared" si="13"/>
        <v>0</v>
      </c>
      <c r="BJ12" s="68">
        <f t="shared" si="14"/>
        <v>0</v>
      </c>
      <c r="BK12" s="67"/>
      <c r="BL12" s="68"/>
      <c r="BM12" s="68"/>
      <c r="BN12" s="68"/>
      <c r="BO12" s="68"/>
      <c r="BP12" s="68"/>
      <c r="BQ12" s="68"/>
      <c r="BR12" s="68"/>
      <c r="BS12" s="68"/>
      <c r="BT12" s="68"/>
      <c r="BU12" s="67"/>
      <c r="BV12" s="67"/>
      <c r="BW12" s="68"/>
      <c r="BX12" s="68"/>
      <c r="BY12" s="67"/>
      <c r="BZ12" s="67"/>
      <c r="CA12" s="68">
        <f t="shared" si="15"/>
        <v>0</v>
      </c>
      <c r="CB12" s="68"/>
      <c r="CC12" s="68"/>
      <c r="CD12" s="68"/>
      <c r="CE12" s="68">
        <f t="shared" si="16"/>
        <v>0</v>
      </c>
      <c r="CF12" s="68"/>
      <c r="CG12" s="67"/>
      <c r="CH12" s="68"/>
      <c r="CI12" s="67"/>
      <c r="CJ12" s="68"/>
      <c r="CK12" s="68"/>
      <c r="CL12" s="68"/>
      <c r="CM12" s="68">
        <f t="shared" si="17"/>
        <v>0</v>
      </c>
      <c r="CN12" s="68">
        <f t="shared" si="18"/>
        <v>0</v>
      </c>
      <c r="CO12" s="68"/>
      <c r="CP12" s="68"/>
      <c r="CQ12" s="68"/>
      <c r="CR12" s="68"/>
      <c r="CS12" s="67"/>
      <c r="CT12" s="68">
        <f t="shared" si="19"/>
        <v>0</v>
      </c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7"/>
      <c r="DH12" s="67"/>
      <c r="DI12" s="67"/>
      <c r="DJ12" s="68"/>
      <c r="DK12" s="68"/>
      <c r="DL12" s="68">
        <f t="shared" si="20"/>
        <v>0</v>
      </c>
      <c r="DM12" s="68"/>
      <c r="DN12" s="68"/>
      <c r="DO12" s="68"/>
      <c r="DP12" s="68">
        <f t="shared" si="21"/>
        <v>0</v>
      </c>
      <c r="DQ12" s="68"/>
      <c r="DR12" s="68"/>
      <c r="DS12" s="68"/>
      <c r="DT12" s="68"/>
      <c r="DU12" s="68">
        <f t="shared" si="22"/>
        <v>0</v>
      </c>
      <c r="DV12" s="68"/>
      <c r="DW12" s="68"/>
      <c r="DX12" s="68"/>
      <c r="DY12" s="68"/>
      <c r="DZ12" s="68">
        <f t="shared" si="23"/>
        <v>0</v>
      </c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>
        <f t="shared" si="24"/>
        <v>0</v>
      </c>
      <c r="FJ12" s="68">
        <f t="shared" si="25"/>
        <v>0</v>
      </c>
      <c r="FK12" s="68"/>
      <c r="FL12" s="68"/>
      <c r="FM12" s="68"/>
      <c r="FN12" s="68"/>
      <c r="FO12" s="68"/>
      <c r="FP12" s="68">
        <f t="shared" si="26"/>
        <v>0</v>
      </c>
      <c r="FQ12" s="68"/>
      <c r="FR12" s="68"/>
      <c r="FS12" s="67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9.5" customHeight="1">
      <c r="A13" s="66" t="s">
        <v>56</v>
      </c>
      <c r="B13" s="63" t="s">
        <v>62</v>
      </c>
      <c r="C13" s="63" t="s">
        <v>57</v>
      </c>
      <c r="D13" s="20">
        <v>753701</v>
      </c>
      <c r="E13" s="63" t="s">
        <v>68</v>
      </c>
      <c r="F13" s="64">
        <v>436620</v>
      </c>
      <c r="G13" s="67">
        <f t="shared" si="4"/>
        <v>436620</v>
      </c>
      <c r="H13" s="68">
        <f t="shared" si="5"/>
        <v>436620</v>
      </c>
      <c r="I13" s="68">
        <f t="shared" si="27"/>
        <v>0</v>
      </c>
      <c r="J13" s="68"/>
      <c r="K13" s="68">
        <f t="shared" si="6"/>
        <v>436620</v>
      </c>
      <c r="L13" s="68">
        <f t="shared" si="7"/>
        <v>436620</v>
      </c>
      <c r="M13" s="68">
        <f t="shared" si="8"/>
        <v>0</v>
      </c>
      <c r="N13" s="76">
        <v>0</v>
      </c>
      <c r="O13" s="76">
        <v>0</v>
      </c>
      <c r="P13" s="76">
        <v>0</v>
      </c>
      <c r="Q13" s="68">
        <f t="shared" si="9"/>
        <v>436620</v>
      </c>
      <c r="R13" s="67">
        <v>12540</v>
      </c>
      <c r="S13" s="68"/>
      <c r="T13" s="68"/>
      <c r="U13" s="68"/>
      <c r="V13" s="67">
        <v>286200</v>
      </c>
      <c r="W13" s="76"/>
      <c r="X13" s="68"/>
      <c r="Y13" s="68"/>
      <c r="Z13" s="68"/>
      <c r="AA13" s="68"/>
      <c r="AB13" s="67">
        <v>86400</v>
      </c>
      <c r="AC13" s="67">
        <v>46200</v>
      </c>
      <c r="AD13" s="68"/>
      <c r="AE13" s="68"/>
      <c r="AF13" s="68"/>
      <c r="AG13" s="68"/>
      <c r="AH13" s="67">
        <v>5280</v>
      </c>
      <c r="AI13" s="68"/>
      <c r="AJ13" s="68">
        <f t="shared" si="10"/>
        <v>0</v>
      </c>
      <c r="AK13" s="67"/>
      <c r="AL13" s="68"/>
      <c r="AM13" s="67"/>
      <c r="AN13" s="68"/>
      <c r="AO13" s="68">
        <f t="shared" si="11"/>
        <v>0</v>
      </c>
      <c r="AP13" s="68"/>
      <c r="AQ13" s="68"/>
      <c r="AR13" s="68"/>
      <c r="AS13" s="68"/>
      <c r="AT13" s="68"/>
      <c r="AU13" s="67"/>
      <c r="AV13" s="68">
        <f t="shared" si="12"/>
        <v>0</v>
      </c>
      <c r="AW13" s="68"/>
      <c r="AX13" s="68"/>
      <c r="AY13" s="68">
        <f t="shared" si="28"/>
        <v>0</v>
      </c>
      <c r="AZ13" s="68"/>
      <c r="BA13" s="68"/>
      <c r="BB13" s="68"/>
      <c r="BC13" s="68"/>
      <c r="BD13" s="68"/>
      <c r="BE13" s="68"/>
      <c r="BF13" s="68"/>
      <c r="BG13" s="68"/>
      <c r="BH13" s="67"/>
      <c r="BI13" s="68">
        <f t="shared" si="13"/>
        <v>0</v>
      </c>
      <c r="BJ13" s="68">
        <f t="shared" si="14"/>
        <v>0</v>
      </c>
      <c r="BK13" s="67"/>
      <c r="BL13" s="68"/>
      <c r="BM13" s="68"/>
      <c r="BN13" s="68"/>
      <c r="BO13" s="68"/>
      <c r="BP13" s="68"/>
      <c r="BQ13" s="68"/>
      <c r="BR13" s="68"/>
      <c r="BS13" s="68"/>
      <c r="BT13" s="68"/>
      <c r="BU13" s="67"/>
      <c r="BV13" s="67"/>
      <c r="BW13" s="68"/>
      <c r="BX13" s="68"/>
      <c r="BY13" s="67"/>
      <c r="BZ13" s="67"/>
      <c r="CA13" s="68">
        <f t="shared" si="15"/>
        <v>0</v>
      </c>
      <c r="CB13" s="68"/>
      <c r="CC13" s="68"/>
      <c r="CD13" s="68"/>
      <c r="CE13" s="68">
        <f t="shared" si="16"/>
        <v>0</v>
      </c>
      <c r="CF13" s="68"/>
      <c r="CG13" s="67"/>
      <c r="CH13" s="68"/>
      <c r="CI13" s="67"/>
      <c r="CJ13" s="68"/>
      <c r="CK13" s="68"/>
      <c r="CL13" s="68"/>
      <c r="CM13" s="68">
        <f t="shared" si="17"/>
        <v>0</v>
      </c>
      <c r="CN13" s="68">
        <f t="shared" si="18"/>
        <v>0</v>
      </c>
      <c r="CO13" s="68"/>
      <c r="CP13" s="68"/>
      <c r="CQ13" s="68"/>
      <c r="CR13" s="68"/>
      <c r="CS13" s="67"/>
      <c r="CT13" s="68">
        <f t="shared" si="19"/>
        <v>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7"/>
      <c r="DH13" s="67"/>
      <c r="DI13" s="67"/>
      <c r="DJ13" s="68"/>
      <c r="DK13" s="68"/>
      <c r="DL13" s="68">
        <f t="shared" si="20"/>
        <v>0</v>
      </c>
      <c r="DM13" s="68"/>
      <c r="DN13" s="68"/>
      <c r="DO13" s="68"/>
      <c r="DP13" s="68">
        <f t="shared" si="21"/>
        <v>0</v>
      </c>
      <c r="DQ13" s="68"/>
      <c r="DR13" s="68"/>
      <c r="DS13" s="68"/>
      <c r="DT13" s="68"/>
      <c r="DU13" s="68">
        <f t="shared" si="22"/>
        <v>0</v>
      </c>
      <c r="DV13" s="68"/>
      <c r="DW13" s="68"/>
      <c r="DX13" s="68"/>
      <c r="DY13" s="68"/>
      <c r="DZ13" s="68">
        <f t="shared" si="23"/>
        <v>0</v>
      </c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>
        <f t="shared" si="24"/>
        <v>0</v>
      </c>
      <c r="FJ13" s="68">
        <f t="shared" si="25"/>
        <v>0</v>
      </c>
      <c r="FK13" s="68"/>
      <c r="FL13" s="68"/>
      <c r="FM13" s="68"/>
      <c r="FN13" s="68"/>
      <c r="FO13" s="68"/>
      <c r="FP13" s="68">
        <f t="shared" si="26"/>
        <v>0</v>
      </c>
      <c r="FQ13" s="68"/>
      <c r="FR13" s="68"/>
      <c r="FS13" s="67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9.5" customHeight="1">
      <c r="A14" s="66" t="s">
        <v>56</v>
      </c>
      <c r="B14" s="63" t="s">
        <v>62</v>
      </c>
      <c r="C14" s="63" t="s">
        <v>69</v>
      </c>
      <c r="D14" s="20">
        <v>753701</v>
      </c>
      <c r="E14" s="63" t="s">
        <v>70</v>
      </c>
      <c r="F14" s="64">
        <v>34200</v>
      </c>
      <c r="G14" s="67">
        <f t="shared" si="4"/>
        <v>34200</v>
      </c>
      <c r="H14" s="68">
        <f t="shared" si="5"/>
        <v>34200</v>
      </c>
      <c r="I14" s="68">
        <f t="shared" si="27"/>
        <v>0</v>
      </c>
      <c r="J14" s="68"/>
      <c r="K14" s="68">
        <f t="shared" si="6"/>
        <v>34200</v>
      </c>
      <c r="L14" s="68">
        <f t="shared" si="7"/>
        <v>0</v>
      </c>
      <c r="M14" s="68">
        <f t="shared" si="8"/>
        <v>0</v>
      </c>
      <c r="N14" s="76">
        <v>0</v>
      </c>
      <c r="O14" s="76">
        <v>0</v>
      </c>
      <c r="P14" s="76">
        <v>0</v>
      </c>
      <c r="Q14" s="68">
        <f t="shared" si="9"/>
        <v>0</v>
      </c>
      <c r="R14" s="67"/>
      <c r="S14" s="68"/>
      <c r="T14" s="68"/>
      <c r="U14" s="68"/>
      <c r="V14" s="76"/>
      <c r="W14" s="67"/>
      <c r="X14" s="68"/>
      <c r="Y14" s="68"/>
      <c r="Z14" s="68"/>
      <c r="AA14" s="68"/>
      <c r="AB14" s="76"/>
      <c r="AC14" s="67"/>
      <c r="AD14" s="68"/>
      <c r="AE14" s="68"/>
      <c r="AF14" s="68"/>
      <c r="AG14" s="68"/>
      <c r="AH14" s="67"/>
      <c r="AI14" s="68"/>
      <c r="AJ14" s="68">
        <f t="shared" si="10"/>
        <v>0</v>
      </c>
      <c r="AK14" s="67"/>
      <c r="AL14" s="68"/>
      <c r="AM14" s="67"/>
      <c r="AN14" s="68"/>
      <c r="AO14" s="68">
        <f t="shared" si="11"/>
        <v>0</v>
      </c>
      <c r="AP14" s="68"/>
      <c r="AQ14" s="68"/>
      <c r="AR14" s="68"/>
      <c r="AS14" s="68"/>
      <c r="AT14" s="68"/>
      <c r="AU14" s="67"/>
      <c r="AV14" s="68">
        <f t="shared" si="12"/>
        <v>0</v>
      </c>
      <c r="AW14" s="68"/>
      <c r="AX14" s="68"/>
      <c r="AY14" s="68">
        <f t="shared" si="28"/>
        <v>0</v>
      </c>
      <c r="AZ14" s="68"/>
      <c r="BA14" s="68"/>
      <c r="BB14" s="68"/>
      <c r="BC14" s="68"/>
      <c r="BD14" s="68"/>
      <c r="BE14" s="68"/>
      <c r="BF14" s="68"/>
      <c r="BG14" s="68"/>
      <c r="BH14" s="67"/>
      <c r="BI14" s="68">
        <f t="shared" si="13"/>
        <v>34200</v>
      </c>
      <c r="BJ14" s="68">
        <f t="shared" si="14"/>
        <v>0</v>
      </c>
      <c r="BK14" s="67"/>
      <c r="BL14" s="68"/>
      <c r="BM14" s="68"/>
      <c r="BN14" s="68"/>
      <c r="BO14" s="68"/>
      <c r="BP14" s="68"/>
      <c r="BQ14" s="68"/>
      <c r="BR14" s="68"/>
      <c r="BS14" s="68"/>
      <c r="BT14" s="68"/>
      <c r="BU14" s="67"/>
      <c r="BV14" s="67"/>
      <c r="BW14" s="68"/>
      <c r="BX14" s="68"/>
      <c r="BY14" s="67"/>
      <c r="BZ14" s="67"/>
      <c r="CA14" s="68">
        <f t="shared" si="15"/>
        <v>0</v>
      </c>
      <c r="CB14" s="68"/>
      <c r="CC14" s="68"/>
      <c r="CD14" s="68"/>
      <c r="CE14" s="68">
        <f t="shared" si="16"/>
        <v>0</v>
      </c>
      <c r="CF14" s="68"/>
      <c r="CG14" s="67"/>
      <c r="CH14" s="68"/>
      <c r="CI14" s="67"/>
      <c r="CJ14" s="68"/>
      <c r="CK14" s="68"/>
      <c r="CL14" s="68"/>
      <c r="CM14" s="68">
        <f t="shared" si="17"/>
        <v>34200</v>
      </c>
      <c r="CN14" s="68">
        <f t="shared" si="18"/>
        <v>0</v>
      </c>
      <c r="CO14" s="68"/>
      <c r="CP14" s="68"/>
      <c r="CQ14" s="68"/>
      <c r="CR14" s="68"/>
      <c r="CS14" s="67"/>
      <c r="CT14" s="68">
        <f t="shared" si="19"/>
        <v>34200</v>
      </c>
      <c r="CU14" s="68"/>
      <c r="CV14" s="68"/>
      <c r="CW14" s="68">
        <v>34200</v>
      </c>
      <c r="CX14" s="68"/>
      <c r="CY14" s="68"/>
      <c r="CZ14" s="68"/>
      <c r="DA14" s="68"/>
      <c r="DB14" s="68"/>
      <c r="DC14" s="68"/>
      <c r="DD14" s="68"/>
      <c r="DE14" s="68"/>
      <c r="DF14" s="68"/>
      <c r="DG14" s="67"/>
      <c r="DH14" s="67"/>
      <c r="DI14" s="67"/>
      <c r="DJ14" s="68"/>
      <c r="DK14" s="68"/>
      <c r="DL14" s="68">
        <f t="shared" si="20"/>
        <v>0</v>
      </c>
      <c r="DM14" s="68"/>
      <c r="DN14" s="68"/>
      <c r="DO14" s="68"/>
      <c r="DP14" s="68">
        <f t="shared" si="21"/>
        <v>0</v>
      </c>
      <c r="DQ14" s="68"/>
      <c r="DR14" s="68"/>
      <c r="DS14" s="68"/>
      <c r="DT14" s="68"/>
      <c r="DU14" s="68">
        <f t="shared" si="22"/>
        <v>0</v>
      </c>
      <c r="DV14" s="68"/>
      <c r="DW14" s="68"/>
      <c r="DX14" s="68"/>
      <c r="DY14" s="68"/>
      <c r="DZ14" s="68">
        <f t="shared" si="23"/>
        <v>0</v>
      </c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>
        <f t="shared" si="24"/>
        <v>0</v>
      </c>
      <c r="FJ14" s="68">
        <f t="shared" si="25"/>
        <v>0</v>
      </c>
      <c r="FK14" s="68"/>
      <c r="FL14" s="68"/>
      <c r="FM14" s="68"/>
      <c r="FN14" s="68"/>
      <c r="FO14" s="68"/>
      <c r="FP14" s="68">
        <f t="shared" si="26"/>
        <v>0</v>
      </c>
      <c r="FQ14" s="68"/>
      <c r="FR14" s="68"/>
      <c r="FS14" s="67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19.5" customHeight="1">
      <c r="A15" s="66" t="s">
        <v>56</v>
      </c>
      <c r="B15" s="63" t="s">
        <v>62</v>
      </c>
      <c r="C15" s="63" t="s">
        <v>69</v>
      </c>
      <c r="D15" s="20">
        <v>753701</v>
      </c>
      <c r="E15" s="63" t="s">
        <v>71</v>
      </c>
      <c r="F15" s="64">
        <v>11700</v>
      </c>
      <c r="G15" s="67">
        <f t="shared" si="4"/>
        <v>11700</v>
      </c>
      <c r="H15" s="68">
        <f t="shared" si="5"/>
        <v>11700</v>
      </c>
      <c r="I15" s="68">
        <f t="shared" si="27"/>
        <v>0</v>
      </c>
      <c r="J15" s="68"/>
      <c r="K15" s="68">
        <f t="shared" si="6"/>
        <v>11700</v>
      </c>
      <c r="L15" s="68">
        <f t="shared" si="7"/>
        <v>0</v>
      </c>
      <c r="M15" s="68">
        <f t="shared" si="8"/>
        <v>0</v>
      </c>
      <c r="N15" s="76">
        <v>0</v>
      </c>
      <c r="O15" s="76">
        <v>0</v>
      </c>
      <c r="P15" s="76">
        <v>0</v>
      </c>
      <c r="Q15" s="68">
        <f t="shared" si="9"/>
        <v>0</v>
      </c>
      <c r="R15" s="67"/>
      <c r="S15" s="68"/>
      <c r="T15" s="68"/>
      <c r="U15" s="68"/>
      <c r="V15" s="68"/>
      <c r="W15" s="67"/>
      <c r="X15" s="68"/>
      <c r="Y15" s="68"/>
      <c r="Z15" s="68"/>
      <c r="AA15" s="68"/>
      <c r="AB15" s="67"/>
      <c r="AC15" s="67"/>
      <c r="AD15" s="68"/>
      <c r="AE15" s="68"/>
      <c r="AF15" s="68"/>
      <c r="AG15" s="68"/>
      <c r="AH15" s="68"/>
      <c r="AI15" s="68"/>
      <c r="AJ15" s="68">
        <f t="shared" si="10"/>
        <v>0</v>
      </c>
      <c r="AK15" s="67"/>
      <c r="AL15" s="68"/>
      <c r="AM15" s="67"/>
      <c r="AN15" s="68"/>
      <c r="AO15" s="68">
        <f t="shared" si="11"/>
        <v>0</v>
      </c>
      <c r="AP15" s="68"/>
      <c r="AQ15" s="68"/>
      <c r="AR15" s="68"/>
      <c r="AS15" s="68"/>
      <c r="AT15" s="68"/>
      <c r="AU15" s="67"/>
      <c r="AV15" s="68">
        <f t="shared" si="12"/>
        <v>0</v>
      </c>
      <c r="AW15" s="68"/>
      <c r="AX15" s="68"/>
      <c r="AY15" s="68">
        <f t="shared" si="28"/>
        <v>0</v>
      </c>
      <c r="AZ15" s="68"/>
      <c r="BA15" s="68"/>
      <c r="BB15" s="68"/>
      <c r="BC15" s="68"/>
      <c r="BD15" s="68"/>
      <c r="BE15" s="68"/>
      <c r="BF15" s="68"/>
      <c r="BG15" s="68"/>
      <c r="BH15" s="67"/>
      <c r="BI15" s="68">
        <f t="shared" si="13"/>
        <v>11700</v>
      </c>
      <c r="BJ15" s="68">
        <f t="shared" si="14"/>
        <v>0</v>
      </c>
      <c r="BK15" s="67"/>
      <c r="BL15" s="68"/>
      <c r="BM15" s="68"/>
      <c r="BN15" s="68"/>
      <c r="BO15" s="68"/>
      <c r="BP15" s="68"/>
      <c r="BQ15" s="68"/>
      <c r="BR15" s="68"/>
      <c r="BS15" s="68"/>
      <c r="BT15" s="68"/>
      <c r="BU15" s="67"/>
      <c r="BV15" s="67"/>
      <c r="BW15" s="68"/>
      <c r="BX15" s="68"/>
      <c r="BY15" s="67"/>
      <c r="BZ15" s="67"/>
      <c r="CA15" s="68">
        <f t="shared" si="15"/>
        <v>0</v>
      </c>
      <c r="CB15" s="68"/>
      <c r="CC15" s="68"/>
      <c r="CD15" s="68"/>
      <c r="CE15" s="68">
        <f t="shared" si="16"/>
        <v>0</v>
      </c>
      <c r="CF15" s="68"/>
      <c r="CG15" s="67"/>
      <c r="CH15" s="68"/>
      <c r="CI15" s="67"/>
      <c r="CJ15" s="68"/>
      <c r="CK15" s="68"/>
      <c r="CL15" s="68"/>
      <c r="CM15" s="68">
        <f t="shared" si="17"/>
        <v>11700</v>
      </c>
      <c r="CN15" s="68">
        <f t="shared" si="18"/>
        <v>0</v>
      </c>
      <c r="CO15" s="68"/>
      <c r="CP15" s="68"/>
      <c r="CQ15" s="68"/>
      <c r="CR15" s="68"/>
      <c r="CS15" s="67"/>
      <c r="CT15" s="68">
        <f t="shared" si="19"/>
        <v>11700</v>
      </c>
      <c r="CU15" s="68"/>
      <c r="CV15" s="68"/>
      <c r="CW15" s="68"/>
      <c r="CX15" s="68">
        <v>11700</v>
      </c>
      <c r="CY15" s="68"/>
      <c r="CZ15" s="68"/>
      <c r="DA15" s="68"/>
      <c r="DB15" s="68"/>
      <c r="DC15" s="68"/>
      <c r="DD15" s="68"/>
      <c r="DE15" s="68"/>
      <c r="DF15" s="68"/>
      <c r="DG15" s="67"/>
      <c r="DH15" s="67"/>
      <c r="DI15" s="67"/>
      <c r="DJ15" s="68"/>
      <c r="DK15" s="68"/>
      <c r="DL15" s="68">
        <f t="shared" si="20"/>
        <v>0</v>
      </c>
      <c r="DM15" s="68"/>
      <c r="DN15" s="68"/>
      <c r="DO15" s="68"/>
      <c r="DP15" s="68">
        <f t="shared" si="21"/>
        <v>0</v>
      </c>
      <c r="DQ15" s="68"/>
      <c r="DR15" s="68"/>
      <c r="DS15" s="68"/>
      <c r="DT15" s="68"/>
      <c r="DU15" s="68">
        <f t="shared" si="22"/>
        <v>0</v>
      </c>
      <c r="DV15" s="68"/>
      <c r="DW15" s="68"/>
      <c r="DX15" s="68"/>
      <c r="DY15" s="68"/>
      <c r="DZ15" s="68">
        <f t="shared" si="23"/>
        <v>0</v>
      </c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>
        <f t="shared" si="24"/>
        <v>0</v>
      </c>
      <c r="FJ15" s="68">
        <f t="shared" si="25"/>
        <v>0</v>
      </c>
      <c r="FK15" s="68"/>
      <c r="FL15" s="68"/>
      <c r="FM15" s="68"/>
      <c r="FN15" s="68"/>
      <c r="FO15" s="68"/>
      <c r="FP15" s="68"/>
      <c r="FQ15" s="68"/>
      <c r="FR15" s="68"/>
      <c r="FS15" s="76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9.5" customHeight="1">
      <c r="A16" s="66" t="s">
        <v>56</v>
      </c>
      <c r="B16" s="63" t="s">
        <v>62</v>
      </c>
      <c r="C16" s="63" t="s">
        <v>69</v>
      </c>
      <c r="D16" s="20">
        <v>753701</v>
      </c>
      <c r="E16" s="63" t="s">
        <v>72</v>
      </c>
      <c r="F16" s="64">
        <v>10000</v>
      </c>
      <c r="G16" s="67">
        <f t="shared" si="4"/>
        <v>10000</v>
      </c>
      <c r="H16" s="68">
        <f t="shared" si="5"/>
        <v>10000</v>
      </c>
      <c r="I16" s="68">
        <f t="shared" si="27"/>
        <v>0</v>
      </c>
      <c r="J16" s="68"/>
      <c r="K16" s="68">
        <f t="shared" si="6"/>
        <v>10000</v>
      </c>
      <c r="L16" s="68">
        <f t="shared" si="7"/>
        <v>0</v>
      </c>
      <c r="M16" s="68">
        <f t="shared" si="8"/>
        <v>0</v>
      </c>
      <c r="N16" s="76">
        <v>0</v>
      </c>
      <c r="O16" s="76">
        <v>0</v>
      </c>
      <c r="P16" s="76">
        <v>0</v>
      </c>
      <c r="Q16" s="68">
        <f t="shared" si="9"/>
        <v>0</v>
      </c>
      <c r="R16" s="67"/>
      <c r="S16" s="68"/>
      <c r="T16" s="68"/>
      <c r="U16" s="68"/>
      <c r="V16" s="68"/>
      <c r="W16" s="67"/>
      <c r="X16" s="68"/>
      <c r="Y16" s="68"/>
      <c r="Z16" s="68"/>
      <c r="AA16" s="68"/>
      <c r="AB16" s="68"/>
      <c r="AC16" s="67"/>
      <c r="AD16" s="68"/>
      <c r="AE16" s="68"/>
      <c r="AF16" s="68"/>
      <c r="AG16" s="68"/>
      <c r="AH16" s="68"/>
      <c r="AI16" s="68"/>
      <c r="AJ16" s="68">
        <f t="shared" si="10"/>
        <v>0</v>
      </c>
      <c r="AK16" s="67"/>
      <c r="AL16" s="68"/>
      <c r="AM16" s="67"/>
      <c r="AN16" s="68"/>
      <c r="AO16" s="68">
        <f t="shared" si="11"/>
        <v>0</v>
      </c>
      <c r="AP16" s="68"/>
      <c r="AQ16" s="68"/>
      <c r="AR16" s="68"/>
      <c r="AS16" s="68"/>
      <c r="AT16" s="68"/>
      <c r="AU16" s="67"/>
      <c r="AV16" s="68">
        <f t="shared" si="12"/>
        <v>0</v>
      </c>
      <c r="AW16" s="68"/>
      <c r="AX16" s="68"/>
      <c r="AY16" s="68">
        <f t="shared" si="28"/>
        <v>0</v>
      </c>
      <c r="AZ16" s="68"/>
      <c r="BA16" s="68"/>
      <c r="BB16" s="68"/>
      <c r="BC16" s="68"/>
      <c r="BD16" s="68"/>
      <c r="BE16" s="68"/>
      <c r="BF16" s="68"/>
      <c r="BG16" s="68"/>
      <c r="BH16" s="67"/>
      <c r="BI16" s="68">
        <f t="shared" si="13"/>
        <v>10000</v>
      </c>
      <c r="BJ16" s="68">
        <f t="shared" si="14"/>
        <v>0</v>
      </c>
      <c r="BK16" s="67"/>
      <c r="BL16" s="68"/>
      <c r="BM16" s="68"/>
      <c r="BN16" s="68"/>
      <c r="BO16" s="68"/>
      <c r="BP16" s="68"/>
      <c r="BQ16" s="68"/>
      <c r="BR16" s="68"/>
      <c r="BS16" s="68"/>
      <c r="BT16" s="68"/>
      <c r="BU16" s="67"/>
      <c r="BV16" s="67"/>
      <c r="BW16" s="68"/>
      <c r="BX16" s="68"/>
      <c r="BY16" s="67"/>
      <c r="BZ16" s="67"/>
      <c r="CA16" s="68">
        <f t="shared" si="15"/>
        <v>0</v>
      </c>
      <c r="CB16" s="68"/>
      <c r="CC16" s="68"/>
      <c r="CD16" s="68"/>
      <c r="CE16" s="68">
        <f t="shared" si="16"/>
        <v>0</v>
      </c>
      <c r="CF16" s="68"/>
      <c r="CG16" s="67"/>
      <c r="CH16" s="68"/>
      <c r="CI16" s="76"/>
      <c r="CJ16" s="68"/>
      <c r="CK16" s="68"/>
      <c r="CL16" s="68"/>
      <c r="CM16" s="68">
        <f t="shared" si="17"/>
        <v>10000</v>
      </c>
      <c r="CN16" s="68">
        <f t="shared" si="18"/>
        <v>0</v>
      </c>
      <c r="CO16" s="68"/>
      <c r="CP16" s="68"/>
      <c r="CQ16" s="68"/>
      <c r="CR16" s="68"/>
      <c r="CS16" s="67"/>
      <c r="CT16" s="68">
        <f t="shared" si="19"/>
        <v>10000</v>
      </c>
      <c r="CU16" s="68">
        <v>10000</v>
      </c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7"/>
      <c r="DH16" s="67"/>
      <c r="DI16" s="67"/>
      <c r="DJ16" s="68"/>
      <c r="DK16" s="68"/>
      <c r="DL16" s="68">
        <f t="shared" si="20"/>
        <v>0</v>
      </c>
      <c r="DM16" s="68"/>
      <c r="DN16" s="68"/>
      <c r="DO16" s="68"/>
      <c r="DP16" s="68">
        <f t="shared" si="21"/>
        <v>0</v>
      </c>
      <c r="DQ16" s="68"/>
      <c r="DR16" s="68"/>
      <c r="DS16" s="68"/>
      <c r="DT16" s="68"/>
      <c r="DU16" s="68">
        <f t="shared" si="22"/>
        <v>0</v>
      </c>
      <c r="DV16" s="68"/>
      <c r="DW16" s="68"/>
      <c r="DX16" s="68"/>
      <c r="DY16" s="68"/>
      <c r="DZ16" s="68">
        <f t="shared" si="23"/>
        <v>0</v>
      </c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>
        <f t="shared" si="24"/>
        <v>0</v>
      </c>
      <c r="FJ16" s="68">
        <f t="shared" si="25"/>
        <v>0</v>
      </c>
      <c r="FK16" s="68"/>
      <c r="FL16" s="68"/>
      <c r="FM16" s="68"/>
      <c r="FN16" s="68"/>
      <c r="FO16" s="68"/>
      <c r="FP16" s="68">
        <f t="shared" si="26"/>
        <v>0</v>
      </c>
      <c r="FQ16" s="68"/>
      <c r="FR16" s="68"/>
      <c r="FS16" s="67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9.5" customHeight="1">
      <c r="A17" s="66" t="s">
        <v>56</v>
      </c>
      <c r="B17" s="63" t="s">
        <v>62</v>
      </c>
      <c r="C17" s="63" t="s">
        <v>69</v>
      </c>
      <c r="D17" s="20">
        <v>753701</v>
      </c>
      <c r="E17" s="63" t="s">
        <v>73</v>
      </c>
      <c r="F17" s="64">
        <v>6480</v>
      </c>
      <c r="G17" s="67">
        <f t="shared" si="4"/>
        <v>6480</v>
      </c>
      <c r="H17" s="68">
        <f t="shared" si="5"/>
        <v>6480</v>
      </c>
      <c r="I17" s="68">
        <f t="shared" si="27"/>
        <v>0</v>
      </c>
      <c r="J17" s="68"/>
      <c r="K17" s="68">
        <f t="shared" si="6"/>
        <v>6480</v>
      </c>
      <c r="L17" s="68">
        <f t="shared" si="7"/>
        <v>0</v>
      </c>
      <c r="M17" s="68">
        <f t="shared" si="8"/>
        <v>0</v>
      </c>
      <c r="N17" s="76">
        <v>0</v>
      </c>
      <c r="O17" s="76">
        <v>0</v>
      </c>
      <c r="P17" s="76">
        <v>0</v>
      </c>
      <c r="Q17" s="68">
        <f t="shared" si="9"/>
        <v>0</v>
      </c>
      <c r="R17" s="67"/>
      <c r="S17" s="68"/>
      <c r="T17" s="68"/>
      <c r="U17" s="68"/>
      <c r="V17" s="68"/>
      <c r="W17" s="67"/>
      <c r="X17" s="68"/>
      <c r="Y17" s="68"/>
      <c r="Z17" s="68"/>
      <c r="AA17" s="68"/>
      <c r="AB17" s="68"/>
      <c r="AC17" s="67"/>
      <c r="AD17" s="68"/>
      <c r="AE17" s="68"/>
      <c r="AF17" s="68"/>
      <c r="AG17" s="68"/>
      <c r="AH17" s="68"/>
      <c r="AI17" s="68"/>
      <c r="AJ17" s="68">
        <f t="shared" si="10"/>
        <v>0</v>
      </c>
      <c r="AK17" s="67"/>
      <c r="AL17" s="68"/>
      <c r="AM17" s="67"/>
      <c r="AN17" s="68"/>
      <c r="AO17" s="68">
        <f t="shared" si="11"/>
        <v>0</v>
      </c>
      <c r="AP17" s="68"/>
      <c r="AQ17" s="68"/>
      <c r="AR17" s="68"/>
      <c r="AS17" s="68"/>
      <c r="AT17" s="68"/>
      <c r="AU17" s="67"/>
      <c r="AV17" s="68">
        <f t="shared" si="12"/>
        <v>0</v>
      </c>
      <c r="AW17" s="68"/>
      <c r="AX17" s="68"/>
      <c r="AY17" s="68">
        <f t="shared" si="28"/>
        <v>0</v>
      </c>
      <c r="AZ17" s="68"/>
      <c r="BA17" s="68"/>
      <c r="BB17" s="68"/>
      <c r="BC17" s="68"/>
      <c r="BD17" s="68"/>
      <c r="BE17" s="68"/>
      <c r="BF17" s="68"/>
      <c r="BG17" s="68"/>
      <c r="BH17" s="67"/>
      <c r="BI17" s="68">
        <f t="shared" si="13"/>
        <v>6480</v>
      </c>
      <c r="BJ17" s="68">
        <f t="shared" si="14"/>
        <v>0</v>
      </c>
      <c r="BK17" s="67"/>
      <c r="BL17" s="68"/>
      <c r="BM17" s="68"/>
      <c r="BN17" s="68"/>
      <c r="BO17" s="68"/>
      <c r="BP17" s="68"/>
      <c r="BQ17" s="68"/>
      <c r="BR17" s="68"/>
      <c r="BS17" s="68"/>
      <c r="BT17" s="68"/>
      <c r="BU17" s="67"/>
      <c r="BV17" s="67"/>
      <c r="BW17" s="68"/>
      <c r="BX17" s="68"/>
      <c r="BY17" s="76"/>
      <c r="BZ17" s="67">
        <v>6480</v>
      </c>
      <c r="CA17" s="68">
        <f t="shared" si="15"/>
        <v>0</v>
      </c>
      <c r="CB17" s="68"/>
      <c r="CC17" s="68"/>
      <c r="CD17" s="68"/>
      <c r="CE17" s="68">
        <f t="shared" si="16"/>
        <v>0</v>
      </c>
      <c r="CF17" s="68"/>
      <c r="CG17" s="67"/>
      <c r="CH17" s="68"/>
      <c r="CI17" s="67"/>
      <c r="CJ17" s="68"/>
      <c r="CK17" s="68"/>
      <c r="CL17" s="68"/>
      <c r="CM17" s="68">
        <f t="shared" si="17"/>
        <v>0</v>
      </c>
      <c r="CN17" s="68">
        <f t="shared" si="18"/>
        <v>0</v>
      </c>
      <c r="CO17" s="68"/>
      <c r="CP17" s="68"/>
      <c r="CQ17" s="68"/>
      <c r="CR17" s="68"/>
      <c r="CS17" s="67"/>
      <c r="CT17" s="68">
        <f t="shared" si="19"/>
        <v>0</v>
      </c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7"/>
      <c r="DH17" s="67"/>
      <c r="DI17" s="67"/>
      <c r="DJ17" s="68"/>
      <c r="DK17" s="68"/>
      <c r="DL17" s="68">
        <f t="shared" si="20"/>
        <v>0</v>
      </c>
      <c r="DM17" s="68"/>
      <c r="DN17" s="68"/>
      <c r="DO17" s="68"/>
      <c r="DP17" s="68">
        <f t="shared" si="21"/>
        <v>0</v>
      </c>
      <c r="DQ17" s="68"/>
      <c r="DR17" s="68"/>
      <c r="DS17" s="68"/>
      <c r="DT17" s="68"/>
      <c r="DU17" s="68">
        <f t="shared" si="22"/>
        <v>0</v>
      </c>
      <c r="DV17" s="68"/>
      <c r="DW17" s="68"/>
      <c r="DX17" s="68"/>
      <c r="DY17" s="68"/>
      <c r="DZ17" s="68">
        <f t="shared" si="23"/>
        <v>0</v>
      </c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>
        <f t="shared" si="24"/>
        <v>0</v>
      </c>
      <c r="FJ17" s="68">
        <f t="shared" si="25"/>
        <v>0</v>
      </c>
      <c r="FK17" s="68"/>
      <c r="FL17" s="68"/>
      <c r="FM17" s="68"/>
      <c r="FN17" s="68"/>
      <c r="FO17" s="68"/>
      <c r="FP17" s="68">
        <f t="shared" si="26"/>
        <v>0</v>
      </c>
      <c r="FQ17" s="68"/>
      <c r="FR17" s="68"/>
      <c r="FS17" s="67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19.5" customHeight="1">
      <c r="A18" s="66" t="s">
        <v>56</v>
      </c>
      <c r="B18" s="63" t="s">
        <v>62</v>
      </c>
      <c r="C18" s="63" t="s">
        <v>69</v>
      </c>
      <c r="D18" s="20">
        <v>753701</v>
      </c>
      <c r="E18" s="63" t="s">
        <v>74</v>
      </c>
      <c r="F18" s="64">
        <v>30000</v>
      </c>
      <c r="G18" s="67">
        <f t="shared" si="4"/>
        <v>30000</v>
      </c>
      <c r="H18" s="68">
        <f t="shared" si="5"/>
        <v>30000</v>
      </c>
      <c r="I18" s="68">
        <f t="shared" si="27"/>
        <v>0</v>
      </c>
      <c r="J18" s="68"/>
      <c r="K18" s="68">
        <f t="shared" si="6"/>
        <v>30000</v>
      </c>
      <c r="L18" s="68">
        <f t="shared" si="7"/>
        <v>30000</v>
      </c>
      <c r="M18" s="68">
        <f t="shared" si="8"/>
        <v>0</v>
      </c>
      <c r="N18" s="76">
        <v>0</v>
      </c>
      <c r="O18" s="76">
        <v>0</v>
      </c>
      <c r="P18" s="76">
        <v>0</v>
      </c>
      <c r="Q18" s="68">
        <f t="shared" si="9"/>
        <v>0</v>
      </c>
      <c r="R18" s="67"/>
      <c r="S18" s="68"/>
      <c r="T18" s="68"/>
      <c r="U18" s="68"/>
      <c r="V18" s="68"/>
      <c r="W18" s="67"/>
      <c r="X18" s="68"/>
      <c r="Y18" s="68"/>
      <c r="Z18" s="68"/>
      <c r="AA18" s="68"/>
      <c r="AB18" s="68"/>
      <c r="AC18" s="67"/>
      <c r="AD18" s="68"/>
      <c r="AE18" s="68"/>
      <c r="AF18" s="68"/>
      <c r="AG18" s="68"/>
      <c r="AH18" s="68"/>
      <c r="AI18" s="68"/>
      <c r="AJ18" s="68">
        <f t="shared" si="10"/>
        <v>0</v>
      </c>
      <c r="AK18" s="67"/>
      <c r="AL18" s="68"/>
      <c r="AM18" s="67"/>
      <c r="AN18" s="68"/>
      <c r="AO18" s="68">
        <f t="shared" si="11"/>
        <v>0</v>
      </c>
      <c r="AP18" s="68"/>
      <c r="AQ18" s="68"/>
      <c r="AR18" s="68"/>
      <c r="AS18" s="68"/>
      <c r="AT18" s="68"/>
      <c r="AU18" s="67"/>
      <c r="AV18" s="68">
        <f t="shared" si="12"/>
        <v>30000</v>
      </c>
      <c r="AW18" s="68"/>
      <c r="AX18" s="68"/>
      <c r="AY18" s="68">
        <f t="shared" si="28"/>
        <v>30000</v>
      </c>
      <c r="AZ18" s="68"/>
      <c r="BA18" s="68"/>
      <c r="BB18" s="68"/>
      <c r="BC18" s="68"/>
      <c r="BD18" s="68"/>
      <c r="BE18" s="68"/>
      <c r="BF18" s="68"/>
      <c r="BG18" s="68"/>
      <c r="BH18" s="67">
        <v>30000</v>
      </c>
      <c r="BI18" s="68">
        <f t="shared" si="13"/>
        <v>0</v>
      </c>
      <c r="BJ18" s="68">
        <f t="shared" si="14"/>
        <v>0</v>
      </c>
      <c r="BK18" s="76"/>
      <c r="BL18" s="68"/>
      <c r="BM18" s="68"/>
      <c r="BN18" s="68"/>
      <c r="BO18" s="68"/>
      <c r="BP18" s="68"/>
      <c r="BQ18" s="68"/>
      <c r="BR18" s="68"/>
      <c r="BS18" s="68"/>
      <c r="BT18" s="68"/>
      <c r="BU18" s="67"/>
      <c r="BV18" s="67"/>
      <c r="BW18" s="68"/>
      <c r="BX18" s="68"/>
      <c r="BY18" s="68"/>
      <c r="BZ18" s="67"/>
      <c r="CA18" s="68">
        <f t="shared" si="15"/>
        <v>0</v>
      </c>
      <c r="CB18" s="68"/>
      <c r="CC18" s="68"/>
      <c r="CD18" s="68"/>
      <c r="CE18" s="68">
        <f t="shared" si="16"/>
        <v>0</v>
      </c>
      <c r="CF18" s="68"/>
      <c r="CG18" s="67"/>
      <c r="CH18" s="68"/>
      <c r="CI18" s="68"/>
      <c r="CJ18" s="68"/>
      <c r="CK18" s="68"/>
      <c r="CL18" s="68"/>
      <c r="CM18" s="68">
        <f t="shared" si="17"/>
        <v>0</v>
      </c>
      <c r="CN18" s="68">
        <f t="shared" si="18"/>
        <v>0</v>
      </c>
      <c r="CO18" s="68"/>
      <c r="CP18" s="68"/>
      <c r="CQ18" s="68"/>
      <c r="CR18" s="68"/>
      <c r="CS18" s="67"/>
      <c r="CT18" s="68">
        <f t="shared" si="19"/>
        <v>0</v>
      </c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7"/>
      <c r="DH18" s="67"/>
      <c r="DI18" s="67"/>
      <c r="DJ18" s="68"/>
      <c r="DK18" s="68"/>
      <c r="DL18" s="68">
        <f t="shared" si="20"/>
        <v>0</v>
      </c>
      <c r="DM18" s="68"/>
      <c r="DN18" s="68"/>
      <c r="DO18" s="68"/>
      <c r="DP18" s="68">
        <f t="shared" si="21"/>
        <v>0</v>
      </c>
      <c r="DQ18" s="68"/>
      <c r="DR18" s="68"/>
      <c r="DS18" s="68"/>
      <c r="DT18" s="68"/>
      <c r="DU18" s="68">
        <f t="shared" si="22"/>
        <v>0</v>
      </c>
      <c r="DV18" s="68"/>
      <c r="DW18" s="68"/>
      <c r="DX18" s="68"/>
      <c r="DY18" s="68"/>
      <c r="DZ18" s="68">
        <f t="shared" si="23"/>
        <v>0</v>
      </c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>
        <f t="shared" si="24"/>
        <v>0</v>
      </c>
      <c r="FJ18" s="68">
        <f t="shared" si="25"/>
        <v>0</v>
      </c>
      <c r="FK18" s="68"/>
      <c r="FL18" s="68"/>
      <c r="FM18" s="68"/>
      <c r="FN18" s="68"/>
      <c r="FO18" s="68"/>
      <c r="FP18" s="68">
        <f t="shared" si="26"/>
        <v>0</v>
      </c>
      <c r="FQ18" s="68"/>
      <c r="FR18" s="68"/>
      <c r="FS18" s="67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9.5" customHeight="1">
      <c r="A19" s="66" t="s">
        <v>56</v>
      </c>
      <c r="B19" s="69" t="s">
        <v>62</v>
      </c>
      <c r="C19" s="69" t="s">
        <v>69</v>
      </c>
      <c r="D19" s="69" t="s">
        <v>75</v>
      </c>
      <c r="E19" s="63" t="s">
        <v>76</v>
      </c>
      <c r="F19" s="64">
        <v>20000</v>
      </c>
      <c r="G19" s="67">
        <f t="shared" si="4"/>
        <v>20000</v>
      </c>
      <c r="H19" s="68">
        <f t="shared" si="5"/>
        <v>20000</v>
      </c>
      <c r="I19" s="68">
        <f t="shared" si="27"/>
        <v>0</v>
      </c>
      <c r="J19" s="68"/>
      <c r="K19" s="68">
        <f t="shared" si="6"/>
        <v>20000</v>
      </c>
      <c r="L19" s="68">
        <f t="shared" si="7"/>
        <v>0</v>
      </c>
      <c r="M19" s="68">
        <f t="shared" si="8"/>
        <v>0</v>
      </c>
      <c r="N19" s="76">
        <v>0</v>
      </c>
      <c r="O19" s="76">
        <v>0</v>
      </c>
      <c r="P19" s="76">
        <v>0</v>
      </c>
      <c r="Q19" s="68">
        <f t="shared" si="9"/>
        <v>0</v>
      </c>
      <c r="R19" s="67"/>
      <c r="S19" s="68"/>
      <c r="T19" s="68"/>
      <c r="U19" s="68"/>
      <c r="V19" s="68"/>
      <c r="W19" s="67"/>
      <c r="X19" s="68"/>
      <c r="Y19" s="68"/>
      <c r="Z19" s="68"/>
      <c r="AA19" s="68"/>
      <c r="AB19" s="68"/>
      <c r="AC19" s="67"/>
      <c r="AD19" s="68"/>
      <c r="AE19" s="68"/>
      <c r="AF19" s="68"/>
      <c r="AG19" s="68"/>
      <c r="AH19" s="68"/>
      <c r="AI19" s="68"/>
      <c r="AJ19" s="68">
        <f t="shared" si="10"/>
        <v>0</v>
      </c>
      <c r="AK19" s="67"/>
      <c r="AL19" s="68"/>
      <c r="AM19" s="67"/>
      <c r="AN19" s="68"/>
      <c r="AO19" s="68">
        <f t="shared" si="11"/>
        <v>0</v>
      </c>
      <c r="AP19" s="68"/>
      <c r="AQ19" s="68"/>
      <c r="AR19" s="68"/>
      <c r="AS19" s="68"/>
      <c r="AT19" s="68"/>
      <c r="AU19" s="67"/>
      <c r="AV19" s="68">
        <f t="shared" si="12"/>
        <v>0</v>
      </c>
      <c r="AW19" s="68"/>
      <c r="AX19" s="68"/>
      <c r="AY19" s="68">
        <f t="shared" si="28"/>
        <v>0</v>
      </c>
      <c r="AZ19" s="68"/>
      <c r="BA19" s="68"/>
      <c r="BB19" s="68"/>
      <c r="BC19" s="68"/>
      <c r="BD19" s="68"/>
      <c r="BE19" s="68"/>
      <c r="BF19" s="68"/>
      <c r="BG19" s="68"/>
      <c r="BH19" s="67"/>
      <c r="BI19" s="68">
        <f t="shared" si="13"/>
        <v>20000</v>
      </c>
      <c r="BJ19" s="68">
        <f t="shared" si="14"/>
        <v>20000</v>
      </c>
      <c r="BK19" s="67">
        <v>20000</v>
      </c>
      <c r="BL19" s="68"/>
      <c r="BM19" s="68"/>
      <c r="BN19" s="68"/>
      <c r="BO19" s="68"/>
      <c r="BP19" s="68"/>
      <c r="BQ19" s="68"/>
      <c r="BR19" s="68"/>
      <c r="BS19" s="68"/>
      <c r="BT19" s="68"/>
      <c r="BU19" s="67"/>
      <c r="BV19" s="67"/>
      <c r="BW19" s="68"/>
      <c r="BX19" s="68"/>
      <c r="BY19" s="68"/>
      <c r="BZ19" s="76"/>
      <c r="CA19" s="68">
        <f t="shared" si="15"/>
        <v>0</v>
      </c>
      <c r="CB19" s="68"/>
      <c r="CC19" s="68"/>
      <c r="CD19" s="68"/>
      <c r="CE19" s="68">
        <f t="shared" si="16"/>
        <v>0</v>
      </c>
      <c r="CF19" s="68"/>
      <c r="CG19" s="67"/>
      <c r="CH19" s="68"/>
      <c r="CI19" s="68"/>
      <c r="CJ19" s="68"/>
      <c r="CK19" s="68"/>
      <c r="CL19" s="68"/>
      <c r="CM19" s="68">
        <f t="shared" si="17"/>
        <v>0</v>
      </c>
      <c r="CN19" s="68">
        <f t="shared" si="18"/>
        <v>0</v>
      </c>
      <c r="CO19" s="68"/>
      <c r="CP19" s="68"/>
      <c r="CQ19" s="68"/>
      <c r="CR19" s="68"/>
      <c r="CS19" s="67"/>
      <c r="CT19" s="68">
        <f t="shared" si="19"/>
        <v>0</v>
      </c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7"/>
      <c r="DH19" s="67"/>
      <c r="DI19" s="67"/>
      <c r="DJ19" s="68"/>
      <c r="DK19" s="68"/>
      <c r="DL19" s="68">
        <f t="shared" si="20"/>
        <v>0</v>
      </c>
      <c r="DM19" s="68"/>
      <c r="DN19" s="68"/>
      <c r="DO19" s="68"/>
      <c r="DP19" s="68">
        <f t="shared" si="21"/>
        <v>0</v>
      </c>
      <c r="DQ19" s="68"/>
      <c r="DR19" s="68"/>
      <c r="DS19" s="68"/>
      <c r="DT19" s="68"/>
      <c r="DU19" s="68">
        <f t="shared" si="22"/>
        <v>0</v>
      </c>
      <c r="DV19" s="68"/>
      <c r="DW19" s="68"/>
      <c r="DX19" s="68"/>
      <c r="DY19" s="68"/>
      <c r="DZ19" s="68">
        <f t="shared" si="23"/>
        <v>0</v>
      </c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>
        <f t="shared" si="24"/>
        <v>0</v>
      </c>
      <c r="FJ19" s="68">
        <f t="shared" si="25"/>
        <v>0</v>
      </c>
      <c r="FK19" s="68"/>
      <c r="FL19" s="68"/>
      <c r="FM19" s="68"/>
      <c r="FN19" s="68"/>
      <c r="FO19" s="68"/>
      <c r="FP19" s="68">
        <f t="shared" si="26"/>
        <v>0</v>
      </c>
      <c r="FQ19" s="68"/>
      <c r="FR19" s="68"/>
      <c r="FS19" s="67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9.5" customHeight="1">
      <c r="A20" s="66" t="s">
        <v>56</v>
      </c>
      <c r="B20" s="69" t="s">
        <v>62</v>
      </c>
      <c r="C20" s="69" t="s">
        <v>69</v>
      </c>
      <c r="D20" s="20">
        <v>753701</v>
      </c>
      <c r="E20" s="63" t="s">
        <v>77</v>
      </c>
      <c r="F20" s="64">
        <v>5000</v>
      </c>
      <c r="G20" s="67">
        <f t="shared" si="4"/>
        <v>5000</v>
      </c>
      <c r="H20" s="68">
        <f t="shared" si="5"/>
        <v>5000</v>
      </c>
      <c r="I20" s="68">
        <f t="shared" si="27"/>
        <v>0</v>
      </c>
      <c r="J20" s="68"/>
      <c r="K20" s="68">
        <f t="shared" si="6"/>
        <v>5000</v>
      </c>
      <c r="L20" s="68">
        <f t="shared" si="7"/>
        <v>0</v>
      </c>
      <c r="M20" s="68">
        <f t="shared" si="8"/>
        <v>0</v>
      </c>
      <c r="N20" s="76">
        <v>0</v>
      </c>
      <c r="O20" s="76">
        <v>0</v>
      </c>
      <c r="P20" s="76">
        <v>0</v>
      </c>
      <c r="Q20" s="68">
        <f t="shared" si="9"/>
        <v>0</v>
      </c>
      <c r="R20" s="67"/>
      <c r="S20" s="68"/>
      <c r="T20" s="68"/>
      <c r="U20" s="68"/>
      <c r="V20" s="68"/>
      <c r="W20" s="67"/>
      <c r="X20" s="68"/>
      <c r="Y20" s="68"/>
      <c r="Z20" s="68"/>
      <c r="AA20" s="68"/>
      <c r="AB20" s="68"/>
      <c r="AC20" s="67"/>
      <c r="AD20" s="68"/>
      <c r="AE20" s="68"/>
      <c r="AF20" s="68"/>
      <c r="AG20" s="68"/>
      <c r="AH20" s="68"/>
      <c r="AI20" s="68"/>
      <c r="AJ20" s="68">
        <f t="shared" si="10"/>
        <v>0</v>
      </c>
      <c r="AK20" s="67"/>
      <c r="AL20" s="68"/>
      <c r="AM20" s="67"/>
      <c r="AN20" s="68"/>
      <c r="AO20" s="68">
        <f t="shared" si="11"/>
        <v>0</v>
      </c>
      <c r="AP20" s="68"/>
      <c r="AQ20" s="68"/>
      <c r="AR20" s="68"/>
      <c r="AS20" s="68"/>
      <c r="AT20" s="68"/>
      <c r="AU20" s="67"/>
      <c r="AV20" s="68">
        <f t="shared" si="12"/>
        <v>0</v>
      </c>
      <c r="AW20" s="68"/>
      <c r="AX20" s="68"/>
      <c r="AY20" s="68">
        <f t="shared" si="28"/>
        <v>0</v>
      </c>
      <c r="AZ20" s="68"/>
      <c r="BA20" s="68"/>
      <c r="BB20" s="68"/>
      <c r="BC20" s="68"/>
      <c r="BD20" s="68"/>
      <c r="BE20" s="68"/>
      <c r="BF20" s="68"/>
      <c r="BG20" s="68"/>
      <c r="BH20" s="67">
        <v>0</v>
      </c>
      <c r="BI20" s="68">
        <f t="shared" si="13"/>
        <v>5000</v>
      </c>
      <c r="BJ20" s="68">
        <f t="shared" si="14"/>
        <v>5000</v>
      </c>
      <c r="BK20" s="67">
        <v>5000</v>
      </c>
      <c r="BL20" s="68"/>
      <c r="BM20" s="68"/>
      <c r="BN20" s="68"/>
      <c r="BO20" s="68"/>
      <c r="BP20" s="68"/>
      <c r="BQ20" s="68"/>
      <c r="BR20" s="68"/>
      <c r="BS20" s="68"/>
      <c r="BT20" s="68"/>
      <c r="BU20" s="67"/>
      <c r="BV20" s="67"/>
      <c r="BW20" s="68"/>
      <c r="BX20" s="68"/>
      <c r="BY20" s="68"/>
      <c r="BZ20" s="68"/>
      <c r="CA20" s="68">
        <f t="shared" si="15"/>
        <v>0</v>
      </c>
      <c r="CB20" s="68"/>
      <c r="CC20" s="68"/>
      <c r="CD20" s="68"/>
      <c r="CE20" s="68">
        <f t="shared" si="16"/>
        <v>0</v>
      </c>
      <c r="CF20" s="68"/>
      <c r="CG20" s="67"/>
      <c r="CH20" s="68"/>
      <c r="CI20" s="68"/>
      <c r="CJ20" s="68"/>
      <c r="CK20" s="68"/>
      <c r="CL20" s="68"/>
      <c r="CM20" s="68">
        <f t="shared" si="17"/>
        <v>0</v>
      </c>
      <c r="CN20" s="68">
        <f t="shared" si="18"/>
        <v>0</v>
      </c>
      <c r="CO20" s="68"/>
      <c r="CP20" s="68"/>
      <c r="CQ20" s="68"/>
      <c r="CR20" s="68"/>
      <c r="CS20" s="67"/>
      <c r="CT20" s="68">
        <f t="shared" si="19"/>
        <v>0</v>
      </c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7"/>
      <c r="DH20" s="67"/>
      <c r="DI20" s="67"/>
      <c r="DJ20" s="68"/>
      <c r="DK20" s="68"/>
      <c r="DL20" s="68">
        <f t="shared" si="20"/>
        <v>0</v>
      </c>
      <c r="DM20" s="68"/>
      <c r="DN20" s="68"/>
      <c r="DO20" s="68"/>
      <c r="DP20" s="68">
        <f t="shared" si="21"/>
        <v>0</v>
      </c>
      <c r="DQ20" s="68"/>
      <c r="DR20" s="68"/>
      <c r="DS20" s="68"/>
      <c r="DT20" s="68"/>
      <c r="DU20" s="68">
        <f t="shared" si="22"/>
        <v>0</v>
      </c>
      <c r="DV20" s="68"/>
      <c r="DW20" s="68"/>
      <c r="DX20" s="68"/>
      <c r="DY20" s="68"/>
      <c r="DZ20" s="68">
        <f t="shared" si="23"/>
        <v>0</v>
      </c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>
        <f t="shared" si="24"/>
        <v>0</v>
      </c>
      <c r="FJ20" s="68">
        <f t="shared" si="25"/>
        <v>0</v>
      </c>
      <c r="FK20" s="68"/>
      <c r="FL20" s="68"/>
      <c r="FM20" s="68"/>
      <c r="FN20" s="68"/>
      <c r="FO20" s="68"/>
      <c r="FP20" s="68">
        <f t="shared" si="26"/>
        <v>0</v>
      </c>
      <c r="FQ20" s="68"/>
      <c r="FR20" s="68"/>
      <c r="FS20" s="67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19.5" customHeight="1">
      <c r="A21" s="66" t="s">
        <v>56</v>
      </c>
      <c r="B21" s="69" t="s">
        <v>78</v>
      </c>
      <c r="C21" s="69" t="s">
        <v>69</v>
      </c>
      <c r="D21" s="20">
        <v>753701</v>
      </c>
      <c r="E21" s="63" t="s">
        <v>79</v>
      </c>
      <c r="F21" s="64">
        <v>2000</v>
      </c>
      <c r="G21" s="67">
        <f t="shared" si="4"/>
        <v>2000</v>
      </c>
      <c r="H21" s="68">
        <f t="shared" si="5"/>
        <v>2000</v>
      </c>
      <c r="I21" s="68">
        <f t="shared" si="27"/>
        <v>0</v>
      </c>
      <c r="J21" s="68"/>
      <c r="K21" s="68">
        <f t="shared" si="6"/>
        <v>2000</v>
      </c>
      <c r="L21" s="68">
        <f t="shared" si="7"/>
        <v>0</v>
      </c>
      <c r="M21" s="68">
        <f t="shared" si="8"/>
        <v>0</v>
      </c>
      <c r="N21" s="76">
        <v>0</v>
      </c>
      <c r="O21" s="76">
        <v>0</v>
      </c>
      <c r="P21" s="76">
        <v>0</v>
      </c>
      <c r="Q21" s="68">
        <f t="shared" si="9"/>
        <v>0</v>
      </c>
      <c r="R21" s="67"/>
      <c r="S21" s="68"/>
      <c r="T21" s="68"/>
      <c r="U21" s="68"/>
      <c r="V21" s="68"/>
      <c r="W21" s="67"/>
      <c r="X21" s="68"/>
      <c r="Y21" s="68"/>
      <c r="Z21" s="68"/>
      <c r="AA21" s="68"/>
      <c r="AB21" s="68"/>
      <c r="AC21" s="67"/>
      <c r="AD21" s="68"/>
      <c r="AE21" s="68"/>
      <c r="AF21" s="68"/>
      <c r="AG21" s="68"/>
      <c r="AH21" s="68"/>
      <c r="AI21" s="68"/>
      <c r="AJ21" s="68">
        <f t="shared" si="10"/>
        <v>0</v>
      </c>
      <c r="AK21" s="67"/>
      <c r="AL21" s="68"/>
      <c r="AM21" s="67"/>
      <c r="AN21" s="68"/>
      <c r="AO21" s="68">
        <f t="shared" si="11"/>
        <v>0</v>
      </c>
      <c r="AP21" s="68"/>
      <c r="AQ21" s="68"/>
      <c r="AR21" s="68"/>
      <c r="AS21" s="68"/>
      <c r="AT21" s="68"/>
      <c r="AU21" s="67"/>
      <c r="AV21" s="68">
        <f t="shared" si="12"/>
        <v>0</v>
      </c>
      <c r="AW21" s="68"/>
      <c r="AX21" s="68"/>
      <c r="AY21" s="68">
        <f t="shared" si="28"/>
        <v>0</v>
      </c>
      <c r="AZ21" s="68"/>
      <c r="BA21" s="68"/>
      <c r="BB21" s="68"/>
      <c r="BC21" s="68"/>
      <c r="BD21" s="68"/>
      <c r="BE21" s="68"/>
      <c r="BF21" s="68"/>
      <c r="BG21" s="68"/>
      <c r="BH21" s="67"/>
      <c r="BI21" s="68">
        <f t="shared" si="13"/>
        <v>2000</v>
      </c>
      <c r="BJ21" s="68">
        <f t="shared" si="14"/>
        <v>2000</v>
      </c>
      <c r="BK21" s="67">
        <v>2000</v>
      </c>
      <c r="BL21" s="68"/>
      <c r="BM21" s="68"/>
      <c r="BN21" s="68"/>
      <c r="BO21" s="68"/>
      <c r="BP21" s="68"/>
      <c r="BQ21" s="68"/>
      <c r="BR21" s="68"/>
      <c r="BS21" s="68"/>
      <c r="BT21" s="68"/>
      <c r="BU21" s="67"/>
      <c r="BV21" s="67"/>
      <c r="BW21" s="68"/>
      <c r="BX21" s="68"/>
      <c r="BY21" s="68"/>
      <c r="BZ21" s="68"/>
      <c r="CA21" s="68">
        <f t="shared" si="15"/>
        <v>0</v>
      </c>
      <c r="CB21" s="68"/>
      <c r="CC21" s="68"/>
      <c r="CD21" s="68"/>
      <c r="CE21" s="68">
        <f t="shared" si="16"/>
        <v>0</v>
      </c>
      <c r="CF21" s="68"/>
      <c r="CG21" s="67"/>
      <c r="CH21" s="68"/>
      <c r="CI21" s="68"/>
      <c r="CJ21" s="68"/>
      <c r="CK21" s="68"/>
      <c r="CL21" s="68"/>
      <c r="CM21" s="68">
        <f t="shared" si="17"/>
        <v>0</v>
      </c>
      <c r="CN21" s="68">
        <f t="shared" si="18"/>
        <v>0</v>
      </c>
      <c r="CO21" s="68"/>
      <c r="CP21" s="68"/>
      <c r="CQ21" s="68"/>
      <c r="CR21" s="68"/>
      <c r="CS21" s="67"/>
      <c r="CT21" s="68">
        <f t="shared" si="19"/>
        <v>0</v>
      </c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7"/>
      <c r="DH21" s="67"/>
      <c r="DI21" s="67"/>
      <c r="DJ21" s="68"/>
      <c r="DK21" s="68"/>
      <c r="DL21" s="68">
        <f t="shared" si="20"/>
        <v>0</v>
      </c>
      <c r="DM21" s="68"/>
      <c r="DN21" s="68"/>
      <c r="DO21" s="68"/>
      <c r="DP21" s="68">
        <f t="shared" si="21"/>
        <v>0</v>
      </c>
      <c r="DQ21" s="68"/>
      <c r="DR21" s="68"/>
      <c r="DS21" s="68"/>
      <c r="DT21" s="68"/>
      <c r="DU21" s="68">
        <f t="shared" si="22"/>
        <v>0</v>
      </c>
      <c r="DV21" s="68"/>
      <c r="DW21" s="68"/>
      <c r="DX21" s="68"/>
      <c r="DY21" s="68"/>
      <c r="DZ21" s="68">
        <f t="shared" si="23"/>
        <v>0</v>
      </c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>
        <f t="shared" si="24"/>
        <v>0</v>
      </c>
      <c r="FJ21" s="68">
        <f t="shared" si="25"/>
        <v>0</v>
      </c>
      <c r="FK21" s="68"/>
      <c r="FL21" s="68"/>
      <c r="FM21" s="68"/>
      <c r="FN21" s="68"/>
      <c r="FO21" s="68"/>
      <c r="FP21" s="68">
        <f t="shared" si="26"/>
        <v>0</v>
      </c>
      <c r="FQ21" s="68"/>
      <c r="FR21" s="68"/>
      <c r="FS21" s="67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9.5" customHeight="1">
      <c r="A22" s="70">
        <v>207</v>
      </c>
      <c r="B22" s="71" t="s">
        <v>57</v>
      </c>
      <c r="C22" s="71" t="s">
        <v>57</v>
      </c>
      <c r="D22" s="20">
        <v>753701</v>
      </c>
      <c r="E22" s="63" t="s">
        <v>80</v>
      </c>
      <c r="F22" s="64">
        <v>11000</v>
      </c>
      <c r="G22" s="67">
        <f t="shared" si="4"/>
        <v>11000</v>
      </c>
      <c r="H22" s="68">
        <f t="shared" si="5"/>
        <v>11000</v>
      </c>
      <c r="I22" s="68">
        <f t="shared" si="27"/>
        <v>0</v>
      </c>
      <c r="J22" s="68"/>
      <c r="K22" s="68">
        <f t="shared" si="6"/>
        <v>11000</v>
      </c>
      <c r="L22" s="68">
        <f t="shared" si="7"/>
        <v>0</v>
      </c>
      <c r="M22" s="68">
        <f t="shared" si="8"/>
        <v>0</v>
      </c>
      <c r="N22" s="76">
        <v>0</v>
      </c>
      <c r="O22" s="76">
        <v>0</v>
      </c>
      <c r="P22" s="76">
        <v>0</v>
      </c>
      <c r="Q22" s="68">
        <f t="shared" si="9"/>
        <v>0</v>
      </c>
      <c r="R22" s="67"/>
      <c r="S22" s="68"/>
      <c r="T22" s="68"/>
      <c r="U22" s="68"/>
      <c r="V22" s="68"/>
      <c r="W22" s="67"/>
      <c r="X22" s="68"/>
      <c r="Y22" s="68"/>
      <c r="Z22" s="68"/>
      <c r="AA22" s="68"/>
      <c r="AB22" s="68"/>
      <c r="AC22" s="67"/>
      <c r="AD22" s="68"/>
      <c r="AE22" s="68"/>
      <c r="AF22" s="68"/>
      <c r="AG22" s="68"/>
      <c r="AH22" s="68"/>
      <c r="AI22" s="68"/>
      <c r="AJ22" s="68">
        <f t="shared" si="10"/>
        <v>0</v>
      </c>
      <c r="AK22" s="67"/>
      <c r="AL22" s="68"/>
      <c r="AM22" s="67"/>
      <c r="AN22" s="68"/>
      <c r="AO22" s="68">
        <f t="shared" si="11"/>
        <v>0</v>
      </c>
      <c r="AP22" s="68"/>
      <c r="AQ22" s="68"/>
      <c r="AR22" s="68"/>
      <c r="AS22" s="68"/>
      <c r="AT22" s="68"/>
      <c r="AU22" s="67"/>
      <c r="AV22" s="68">
        <f t="shared" si="12"/>
        <v>0</v>
      </c>
      <c r="AW22" s="68"/>
      <c r="AX22" s="68"/>
      <c r="AY22" s="68">
        <f t="shared" si="28"/>
        <v>0</v>
      </c>
      <c r="AZ22" s="68"/>
      <c r="BA22" s="68"/>
      <c r="BB22" s="68"/>
      <c r="BC22" s="68"/>
      <c r="BD22" s="68"/>
      <c r="BE22" s="68"/>
      <c r="BF22" s="68"/>
      <c r="BG22" s="68"/>
      <c r="BH22" s="67"/>
      <c r="BI22" s="68">
        <f t="shared" si="13"/>
        <v>11000</v>
      </c>
      <c r="BJ22" s="68">
        <f t="shared" si="14"/>
        <v>11000</v>
      </c>
      <c r="BK22" s="67">
        <v>11000</v>
      </c>
      <c r="BL22" s="68"/>
      <c r="BM22" s="68"/>
      <c r="BN22" s="68"/>
      <c r="BO22" s="68"/>
      <c r="BP22" s="68"/>
      <c r="BQ22" s="68"/>
      <c r="BR22" s="68"/>
      <c r="BS22" s="68"/>
      <c r="BT22" s="68"/>
      <c r="BU22" s="67"/>
      <c r="BV22" s="67"/>
      <c r="BW22" s="68"/>
      <c r="BX22" s="68"/>
      <c r="BY22" s="68"/>
      <c r="BZ22" s="68"/>
      <c r="CA22" s="68">
        <f t="shared" si="15"/>
        <v>0</v>
      </c>
      <c r="CB22" s="68"/>
      <c r="CC22" s="68"/>
      <c r="CD22" s="68"/>
      <c r="CE22" s="68">
        <f t="shared" si="16"/>
        <v>0</v>
      </c>
      <c r="CF22" s="68"/>
      <c r="CG22" s="67"/>
      <c r="CH22" s="68"/>
      <c r="CI22" s="68"/>
      <c r="CJ22" s="68"/>
      <c r="CK22" s="68"/>
      <c r="CL22" s="68"/>
      <c r="CM22" s="68">
        <f t="shared" si="17"/>
        <v>0</v>
      </c>
      <c r="CN22" s="68">
        <f t="shared" si="18"/>
        <v>0</v>
      </c>
      <c r="CO22" s="68"/>
      <c r="CP22" s="68"/>
      <c r="CQ22" s="68"/>
      <c r="CR22" s="68"/>
      <c r="CS22" s="67"/>
      <c r="CT22" s="68">
        <f t="shared" si="19"/>
        <v>0</v>
      </c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7"/>
      <c r="DH22" s="67"/>
      <c r="DI22" s="67"/>
      <c r="DJ22" s="68"/>
      <c r="DK22" s="68"/>
      <c r="DL22" s="68">
        <f t="shared" si="20"/>
        <v>0</v>
      </c>
      <c r="DM22" s="68"/>
      <c r="DN22" s="68"/>
      <c r="DO22" s="68"/>
      <c r="DP22" s="68">
        <f t="shared" si="21"/>
        <v>0</v>
      </c>
      <c r="DQ22" s="68"/>
      <c r="DR22" s="68"/>
      <c r="DS22" s="68"/>
      <c r="DT22" s="68"/>
      <c r="DU22" s="68">
        <f t="shared" si="22"/>
        <v>0</v>
      </c>
      <c r="DV22" s="68"/>
      <c r="DW22" s="68"/>
      <c r="DX22" s="68"/>
      <c r="DY22" s="68"/>
      <c r="DZ22" s="68">
        <f t="shared" si="23"/>
        <v>0</v>
      </c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>
        <f t="shared" si="24"/>
        <v>0</v>
      </c>
      <c r="FJ22" s="68">
        <f t="shared" si="25"/>
        <v>0</v>
      </c>
      <c r="FK22" s="68"/>
      <c r="FL22" s="68"/>
      <c r="FM22" s="68"/>
      <c r="FN22" s="68"/>
      <c r="FO22" s="68"/>
      <c r="FP22" s="68">
        <f t="shared" si="26"/>
        <v>0</v>
      </c>
      <c r="FQ22" s="68"/>
      <c r="FR22" s="68"/>
      <c r="FS22" s="67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9.5" customHeight="1">
      <c r="A23" s="70">
        <v>207</v>
      </c>
      <c r="B23" s="71" t="s">
        <v>57</v>
      </c>
      <c r="C23" s="71" t="s">
        <v>57</v>
      </c>
      <c r="D23" s="20">
        <v>753701</v>
      </c>
      <c r="E23" s="63" t="s">
        <v>81</v>
      </c>
      <c r="F23" s="64">
        <v>384</v>
      </c>
      <c r="G23" s="67">
        <f t="shared" si="4"/>
        <v>384</v>
      </c>
      <c r="H23" s="68">
        <f t="shared" si="5"/>
        <v>384</v>
      </c>
      <c r="I23" s="68">
        <f t="shared" si="27"/>
        <v>0</v>
      </c>
      <c r="J23" s="68"/>
      <c r="K23" s="68">
        <f t="shared" si="6"/>
        <v>384</v>
      </c>
      <c r="L23" s="68">
        <f t="shared" si="7"/>
        <v>0</v>
      </c>
      <c r="M23" s="68">
        <f t="shared" si="8"/>
        <v>0</v>
      </c>
      <c r="N23" s="76">
        <v>0</v>
      </c>
      <c r="O23" s="76"/>
      <c r="P23" s="76">
        <v>0</v>
      </c>
      <c r="Q23" s="68">
        <f t="shared" si="9"/>
        <v>0</v>
      </c>
      <c r="R23" s="67"/>
      <c r="S23" s="68"/>
      <c r="T23" s="68"/>
      <c r="U23" s="68"/>
      <c r="V23" s="68"/>
      <c r="W23" s="67"/>
      <c r="X23" s="68"/>
      <c r="Y23" s="68"/>
      <c r="Z23" s="68"/>
      <c r="AA23" s="68"/>
      <c r="AB23" s="68"/>
      <c r="AC23" s="67"/>
      <c r="AD23" s="68"/>
      <c r="AE23" s="68"/>
      <c r="AF23" s="68"/>
      <c r="AG23" s="68"/>
      <c r="AH23" s="68"/>
      <c r="AI23" s="68"/>
      <c r="AJ23" s="68">
        <f t="shared" si="10"/>
        <v>0</v>
      </c>
      <c r="AK23" s="67"/>
      <c r="AL23" s="68"/>
      <c r="AM23" s="67"/>
      <c r="AN23" s="68"/>
      <c r="AO23" s="68">
        <f t="shared" si="11"/>
        <v>0</v>
      </c>
      <c r="AP23" s="68"/>
      <c r="AQ23" s="68"/>
      <c r="AR23" s="68"/>
      <c r="AS23" s="68"/>
      <c r="AT23" s="68"/>
      <c r="AU23" s="67"/>
      <c r="AV23" s="68">
        <f t="shared" si="12"/>
        <v>0</v>
      </c>
      <c r="AW23" s="68"/>
      <c r="AX23" s="68"/>
      <c r="AY23" s="68">
        <f t="shared" si="28"/>
        <v>0</v>
      </c>
      <c r="AZ23" s="68"/>
      <c r="BA23" s="68"/>
      <c r="BB23" s="68"/>
      <c r="BC23" s="68"/>
      <c r="BD23" s="68"/>
      <c r="BE23" s="68"/>
      <c r="BF23" s="68"/>
      <c r="BG23" s="68"/>
      <c r="BH23" s="67"/>
      <c r="BI23" s="68">
        <f t="shared" si="13"/>
        <v>384</v>
      </c>
      <c r="BJ23" s="68">
        <f t="shared" si="14"/>
        <v>0</v>
      </c>
      <c r="BK23" s="76"/>
      <c r="BL23" s="68"/>
      <c r="BM23" s="68"/>
      <c r="BN23" s="68"/>
      <c r="BO23" s="68"/>
      <c r="BP23" s="68"/>
      <c r="BQ23" s="68"/>
      <c r="BR23" s="68"/>
      <c r="BS23" s="68"/>
      <c r="BT23" s="68"/>
      <c r="BU23" s="80"/>
      <c r="BV23" s="80"/>
      <c r="BW23" s="68"/>
      <c r="BX23" s="68"/>
      <c r="BY23" s="68"/>
      <c r="BZ23" s="68"/>
      <c r="CA23" s="68">
        <f t="shared" si="15"/>
        <v>0</v>
      </c>
      <c r="CB23" s="68"/>
      <c r="CC23" s="68"/>
      <c r="CD23" s="68"/>
      <c r="CE23" s="68">
        <f t="shared" si="16"/>
        <v>0</v>
      </c>
      <c r="CF23" s="68"/>
      <c r="CG23" s="67"/>
      <c r="CH23" s="68"/>
      <c r="CI23" s="68"/>
      <c r="CJ23" s="68"/>
      <c r="CK23" s="68"/>
      <c r="CL23" s="68"/>
      <c r="CM23" s="68">
        <f t="shared" si="17"/>
        <v>384</v>
      </c>
      <c r="CN23" s="68">
        <f t="shared" si="18"/>
        <v>0</v>
      </c>
      <c r="CO23" s="68"/>
      <c r="CP23" s="68"/>
      <c r="CQ23" s="68"/>
      <c r="CR23" s="68"/>
      <c r="CS23" s="67"/>
      <c r="CT23" s="68">
        <f t="shared" si="19"/>
        <v>384</v>
      </c>
      <c r="CU23" s="68"/>
      <c r="CV23" s="68">
        <v>192</v>
      </c>
      <c r="CW23" s="68"/>
      <c r="CX23" s="68"/>
      <c r="CY23" s="68">
        <v>192</v>
      </c>
      <c r="CZ23" s="68"/>
      <c r="DA23" s="68"/>
      <c r="DB23" s="68"/>
      <c r="DC23" s="68"/>
      <c r="DD23" s="68"/>
      <c r="DE23" s="68"/>
      <c r="DF23" s="68"/>
      <c r="DG23" s="67"/>
      <c r="DH23" s="67"/>
      <c r="DI23" s="67"/>
      <c r="DJ23" s="68"/>
      <c r="DK23" s="68"/>
      <c r="DL23" s="68">
        <f t="shared" si="20"/>
        <v>0</v>
      </c>
      <c r="DM23" s="68"/>
      <c r="DN23" s="68"/>
      <c r="DO23" s="68"/>
      <c r="DP23" s="68">
        <f t="shared" si="21"/>
        <v>0</v>
      </c>
      <c r="DQ23" s="68"/>
      <c r="DR23" s="68"/>
      <c r="DS23" s="68"/>
      <c r="DT23" s="68"/>
      <c r="DU23" s="68">
        <f t="shared" si="22"/>
        <v>0</v>
      </c>
      <c r="DV23" s="68"/>
      <c r="DW23" s="68"/>
      <c r="DX23" s="68"/>
      <c r="DY23" s="68"/>
      <c r="DZ23" s="68">
        <f t="shared" si="23"/>
        <v>0</v>
      </c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>
        <f t="shared" si="24"/>
        <v>0</v>
      </c>
      <c r="FJ23" s="68">
        <f t="shared" si="25"/>
        <v>0</v>
      </c>
      <c r="FK23" s="68"/>
      <c r="FL23" s="68"/>
      <c r="FM23" s="68"/>
      <c r="FN23" s="68"/>
      <c r="FO23" s="68"/>
      <c r="FP23" s="68">
        <f t="shared" si="26"/>
        <v>0</v>
      </c>
      <c r="FQ23" s="68"/>
      <c r="FR23" s="68"/>
      <c r="FS23" s="67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19.5" customHeight="1">
      <c r="A24" s="70">
        <v>207</v>
      </c>
      <c r="B24" s="71" t="s">
        <v>57</v>
      </c>
      <c r="C24" s="71" t="s">
        <v>57</v>
      </c>
      <c r="D24" s="20">
        <v>753701</v>
      </c>
      <c r="E24" s="63" t="s">
        <v>82</v>
      </c>
      <c r="F24" s="64">
        <v>23988</v>
      </c>
      <c r="G24" s="67">
        <f t="shared" si="4"/>
        <v>23988</v>
      </c>
      <c r="H24" s="68">
        <f t="shared" si="5"/>
        <v>23988</v>
      </c>
      <c r="I24" s="68">
        <f t="shared" si="27"/>
        <v>0</v>
      </c>
      <c r="J24" s="68"/>
      <c r="K24" s="68">
        <f t="shared" si="6"/>
        <v>23988</v>
      </c>
      <c r="L24" s="68">
        <f t="shared" si="7"/>
        <v>23988</v>
      </c>
      <c r="M24" s="68">
        <f t="shared" si="8"/>
        <v>23988</v>
      </c>
      <c r="N24" s="76">
        <v>0</v>
      </c>
      <c r="O24" s="76">
        <v>23988</v>
      </c>
      <c r="P24" s="76">
        <v>0</v>
      </c>
      <c r="Q24" s="68">
        <f t="shared" si="9"/>
        <v>0</v>
      </c>
      <c r="R24" s="67"/>
      <c r="S24" s="68"/>
      <c r="T24" s="68"/>
      <c r="U24" s="68"/>
      <c r="V24" s="68"/>
      <c r="W24" s="67"/>
      <c r="X24" s="68"/>
      <c r="Y24" s="68"/>
      <c r="Z24" s="68"/>
      <c r="AA24" s="68"/>
      <c r="AB24" s="68"/>
      <c r="AC24" s="67"/>
      <c r="AD24" s="68"/>
      <c r="AE24" s="68"/>
      <c r="AF24" s="68"/>
      <c r="AG24" s="68"/>
      <c r="AH24" s="68"/>
      <c r="AI24" s="68"/>
      <c r="AJ24" s="68">
        <f t="shared" si="10"/>
        <v>0</v>
      </c>
      <c r="AK24" s="67"/>
      <c r="AL24" s="68"/>
      <c r="AM24" s="67"/>
      <c r="AN24" s="68"/>
      <c r="AO24" s="68">
        <f t="shared" si="11"/>
        <v>0</v>
      </c>
      <c r="AP24" s="68"/>
      <c r="AQ24" s="68"/>
      <c r="AR24" s="68"/>
      <c r="AS24" s="68"/>
      <c r="AT24" s="68"/>
      <c r="AU24" s="67"/>
      <c r="AV24" s="68">
        <f t="shared" si="12"/>
        <v>0</v>
      </c>
      <c r="AW24" s="68"/>
      <c r="AX24" s="68"/>
      <c r="AY24" s="68">
        <f t="shared" si="28"/>
        <v>0</v>
      </c>
      <c r="AZ24" s="68"/>
      <c r="BA24" s="68"/>
      <c r="BB24" s="68"/>
      <c r="BC24" s="68"/>
      <c r="BD24" s="68"/>
      <c r="BE24" s="68"/>
      <c r="BF24" s="68"/>
      <c r="BG24" s="68"/>
      <c r="BH24" s="67"/>
      <c r="BI24" s="68">
        <f t="shared" si="13"/>
        <v>0</v>
      </c>
      <c r="BJ24" s="68"/>
      <c r="BK24" s="67"/>
      <c r="BL24" s="68"/>
      <c r="BM24" s="68"/>
      <c r="BN24" s="68"/>
      <c r="BO24" s="68"/>
      <c r="BP24" s="68"/>
      <c r="BQ24" s="68"/>
      <c r="BR24" s="68"/>
      <c r="BS24" s="68"/>
      <c r="BT24" s="68"/>
      <c r="BU24" s="76"/>
      <c r="BV24" s="76"/>
      <c r="BW24" s="68"/>
      <c r="BX24" s="68"/>
      <c r="BY24" s="68"/>
      <c r="BZ24" s="68"/>
      <c r="CA24" s="68">
        <f t="shared" si="15"/>
        <v>0</v>
      </c>
      <c r="CB24" s="68"/>
      <c r="CC24" s="68"/>
      <c r="CD24" s="68"/>
      <c r="CE24" s="68">
        <f t="shared" si="16"/>
        <v>0</v>
      </c>
      <c r="CF24" s="68"/>
      <c r="CG24" s="67"/>
      <c r="CH24" s="68"/>
      <c r="CI24" s="68"/>
      <c r="CJ24" s="68"/>
      <c r="CK24" s="68"/>
      <c r="CL24" s="68"/>
      <c r="CM24" s="68">
        <f t="shared" si="17"/>
        <v>0</v>
      </c>
      <c r="CN24" s="68">
        <f t="shared" si="18"/>
        <v>0</v>
      </c>
      <c r="CO24" s="68"/>
      <c r="CP24" s="68"/>
      <c r="CQ24" s="68"/>
      <c r="CR24" s="68"/>
      <c r="CS24" s="67"/>
      <c r="CT24" s="68">
        <f t="shared" si="19"/>
        <v>0</v>
      </c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7"/>
      <c r="DH24" s="67"/>
      <c r="DI24" s="67"/>
      <c r="DJ24" s="68"/>
      <c r="DK24" s="68"/>
      <c r="DL24" s="68">
        <f t="shared" si="20"/>
        <v>0</v>
      </c>
      <c r="DM24" s="68"/>
      <c r="DN24" s="68"/>
      <c r="DO24" s="68"/>
      <c r="DP24" s="68">
        <f t="shared" si="21"/>
        <v>0</v>
      </c>
      <c r="DQ24" s="68"/>
      <c r="DR24" s="68"/>
      <c r="DS24" s="68"/>
      <c r="DT24" s="68"/>
      <c r="DU24" s="68">
        <f t="shared" si="22"/>
        <v>0</v>
      </c>
      <c r="DV24" s="68"/>
      <c r="DW24" s="68"/>
      <c r="DX24" s="68"/>
      <c r="DY24" s="68"/>
      <c r="DZ24" s="68">
        <f t="shared" si="23"/>
        <v>0</v>
      </c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>
        <f t="shared" si="24"/>
        <v>0</v>
      </c>
      <c r="FJ24" s="68">
        <f t="shared" si="25"/>
        <v>0</v>
      </c>
      <c r="FK24" s="68"/>
      <c r="FL24" s="68"/>
      <c r="FM24" s="68"/>
      <c r="FN24" s="68"/>
      <c r="FO24" s="68"/>
      <c r="FP24" s="68">
        <f t="shared" si="26"/>
        <v>0</v>
      </c>
      <c r="FQ24" s="68"/>
      <c r="FR24" s="68"/>
      <c r="FS24" s="67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19.5" customHeight="1">
      <c r="A25" s="70">
        <v>207</v>
      </c>
      <c r="B25" s="71" t="s">
        <v>57</v>
      </c>
      <c r="C25" s="71" t="s">
        <v>57</v>
      </c>
      <c r="D25" s="20">
        <v>753701</v>
      </c>
      <c r="E25" s="63" t="s">
        <v>83</v>
      </c>
      <c r="F25" s="64">
        <v>23784</v>
      </c>
      <c r="G25" s="67">
        <f t="shared" si="4"/>
        <v>23784</v>
      </c>
      <c r="H25" s="68">
        <f t="shared" si="5"/>
        <v>23784</v>
      </c>
      <c r="I25" s="68">
        <f t="shared" si="27"/>
        <v>0</v>
      </c>
      <c r="J25" s="68"/>
      <c r="K25" s="68">
        <f t="shared" si="6"/>
        <v>23784</v>
      </c>
      <c r="L25" s="68">
        <f t="shared" si="7"/>
        <v>23784</v>
      </c>
      <c r="M25" s="68">
        <f t="shared" si="8"/>
        <v>0</v>
      </c>
      <c r="N25" s="76">
        <v>0</v>
      </c>
      <c r="O25" s="76"/>
      <c r="P25" s="76">
        <v>0</v>
      </c>
      <c r="Q25" s="68">
        <f t="shared" si="9"/>
        <v>23784</v>
      </c>
      <c r="R25" s="67"/>
      <c r="S25" s="68"/>
      <c r="T25" s="68"/>
      <c r="U25" s="68"/>
      <c r="V25" s="68"/>
      <c r="W25" s="67">
        <v>23784</v>
      </c>
      <c r="X25" s="68"/>
      <c r="Y25" s="68"/>
      <c r="Z25" s="68"/>
      <c r="AA25" s="68"/>
      <c r="AB25" s="68"/>
      <c r="AC25" s="67"/>
      <c r="AD25" s="68"/>
      <c r="AE25" s="68"/>
      <c r="AF25" s="68"/>
      <c r="AG25" s="68"/>
      <c r="AH25" s="68"/>
      <c r="AI25" s="68"/>
      <c r="AJ25" s="68">
        <f t="shared" si="10"/>
        <v>0</v>
      </c>
      <c r="AK25" s="67"/>
      <c r="AL25" s="68"/>
      <c r="AM25" s="67"/>
      <c r="AN25" s="68"/>
      <c r="AO25" s="68">
        <f t="shared" si="11"/>
        <v>0</v>
      </c>
      <c r="AP25" s="68"/>
      <c r="AQ25" s="68"/>
      <c r="AR25" s="68"/>
      <c r="AS25" s="68"/>
      <c r="AT25" s="68"/>
      <c r="AU25" s="67"/>
      <c r="AV25" s="68">
        <f t="shared" si="12"/>
        <v>0</v>
      </c>
      <c r="AW25" s="68"/>
      <c r="AX25" s="68"/>
      <c r="AY25" s="68">
        <f t="shared" si="28"/>
        <v>0</v>
      </c>
      <c r="AZ25" s="68"/>
      <c r="BA25" s="68"/>
      <c r="BB25" s="68"/>
      <c r="BC25" s="68"/>
      <c r="BD25" s="68"/>
      <c r="BE25" s="68"/>
      <c r="BF25" s="68"/>
      <c r="BG25" s="68"/>
      <c r="BH25" s="67"/>
      <c r="BI25" s="68">
        <f t="shared" si="13"/>
        <v>0</v>
      </c>
      <c r="BJ25" s="68">
        <f t="shared" si="14"/>
        <v>0</v>
      </c>
      <c r="BK25" s="67"/>
      <c r="BL25" s="68"/>
      <c r="BM25" s="68"/>
      <c r="BN25" s="68"/>
      <c r="BO25" s="68"/>
      <c r="BP25" s="68"/>
      <c r="BQ25" s="68"/>
      <c r="BR25" s="68"/>
      <c r="BS25" s="68"/>
      <c r="BT25" s="68"/>
      <c r="BU25" s="67"/>
      <c r="BV25" s="67"/>
      <c r="BW25" s="68"/>
      <c r="BX25" s="68"/>
      <c r="BY25" s="68"/>
      <c r="BZ25" s="68"/>
      <c r="CA25" s="68">
        <f t="shared" si="15"/>
        <v>0</v>
      </c>
      <c r="CB25" s="68"/>
      <c r="CC25" s="68"/>
      <c r="CD25" s="68"/>
      <c r="CE25" s="68">
        <f t="shared" si="16"/>
        <v>0</v>
      </c>
      <c r="CF25" s="68"/>
      <c r="CG25" s="67"/>
      <c r="CH25" s="68"/>
      <c r="CI25" s="68"/>
      <c r="CJ25" s="68"/>
      <c r="CK25" s="68"/>
      <c r="CL25" s="68"/>
      <c r="CM25" s="68">
        <f t="shared" si="17"/>
        <v>0</v>
      </c>
      <c r="CN25" s="68">
        <f t="shared" si="18"/>
        <v>0</v>
      </c>
      <c r="CO25" s="68"/>
      <c r="CP25" s="68"/>
      <c r="CQ25" s="68"/>
      <c r="CR25" s="68"/>
      <c r="CS25" s="67"/>
      <c r="CT25" s="68">
        <f t="shared" si="19"/>
        <v>0</v>
      </c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7"/>
      <c r="DH25" s="67"/>
      <c r="DI25" s="67"/>
      <c r="DJ25" s="68"/>
      <c r="DK25" s="68"/>
      <c r="DL25" s="68">
        <f t="shared" si="20"/>
        <v>0</v>
      </c>
      <c r="DM25" s="68"/>
      <c r="DN25" s="68"/>
      <c r="DO25" s="68"/>
      <c r="DP25" s="68">
        <f t="shared" si="21"/>
        <v>0</v>
      </c>
      <c r="DQ25" s="68"/>
      <c r="DR25" s="68"/>
      <c r="DS25" s="68"/>
      <c r="DT25" s="68"/>
      <c r="DU25" s="68">
        <f t="shared" si="22"/>
        <v>0</v>
      </c>
      <c r="DV25" s="68"/>
      <c r="DW25" s="68"/>
      <c r="DX25" s="68"/>
      <c r="DY25" s="68"/>
      <c r="DZ25" s="68">
        <f t="shared" si="23"/>
        <v>0</v>
      </c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>
        <f t="shared" si="24"/>
        <v>0</v>
      </c>
      <c r="FJ25" s="68">
        <f t="shared" si="25"/>
        <v>0</v>
      </c>
      <c r="FK25" s="68"/>
      <c r="FL25" s="68"/>
      <c r="FM25" s="68"/>
      <c r="FN25" s="68"/>
      <c r="FO25" s="68"/>
      <c r="FP25" s="68">
        <f t="shared" si="26"/>
        <v>0</v>
      </c>
      <c r="FQ25" s="68"/>
      <c r="FR25" s="68"/>
      <c r="FS25" s="67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ht="19.5" customHeight="1">
      <c r="A26" s="70">
        <v>207</v>
      </c>
      <c r="B26" s="71" t="s">
        <v>57</v>
      </c>
      <c r="C26" s="71" t="s">
        <v>57</v>
      </c>
      <c r="D26" s="20">
        <v>753701</v>
      </c>
      <c r="E26" s="63" t="s">
        <v>84</v>
      </c>
      <c r="F26" s="64">
        <v>5340</v>
      </c>
      <c r="G26" s="67">
        <f t="shared" si="4"/>
        <v>5340</v>
      </c>
      <c r="H26" s="68">
        <f t="shared" si="5"/>
        <v>5340</v>
      </c>
      <c r="I26" s="68">
        <f t="shared" si="27"/>
        <v>0</v>
      </c>
      <c r="J26" s="68"/>
      <c r="K26" s="68">
        <f t="shared" si="6"/>
        <v>5340</v>
      </c>
      <c r="L26" s="68">
        <f t="shared" si="7"/>
        <v>5340</v>
      </c>
      <c r="M26" s="68">
        <f t="shared" si="8"/>
        <v>0</v>
      </c>
      <c r="N26" s="76">
        <v>0</v>
      </c>
      <c r="O26" s="76">
        <v>0</v>
      </c>
      <c r="P26" s="76">
        <v>0</v>
      </c>
      <c r="Q26" s="68">
        <f t="shared" si="9"/>
        <v>0</v>
      </c>
      <c r="R26" s="67"/>
      <c r="S26" s="68"/>
      <c r="T26" s="68"/>
      <c r="U26" s="68"/>
      <c r="V26" s="68"/>
      <c r="W26" s="76"/>
      <c r="X26" s="68"/>
      <c r="Y26" s="68"/>
      <c r="Z26" s="68"/>
      <c r="AA26" s="68"/>
      <c r="AB26" s="68"/>
      <c r="AC26" s="67"/>
      <c r="AD26" s="68"/>
      <c r="AE26" s="68"/>
      <c r="AF26" s="68"/>
      <c r="AG26" s="68"/>
      <c r="AH26" s="68"/>
      <c r="AI26" s="68"/>
      <c r="AJ26" s="68">
        <f t="shared" si="10"/>
        <v>0</v>
      </c>
      <c r="AK26" s="67"/>
      <c r="AL26" s="68"/>
      <c r="AM26" s="67"/>
      <c r="AN26" s="68"/>
      <c r="AO26" s="68">
        <f t="shared" si="11"/>
        <v>0</v>
      </c>
      <c r="AP26" s="68"/>
      <c r="AQ26" s="68"/>
      <c r="AR26" s="68"/>
      <c r="AS26" s="68"/>
      <c r="AT26" s="68"/>
      <c r="AU26" s="67"/>
      <c r="AV26" s="68">
        <f t="shared" si="12"/>
        <v>5340</v>
      </c>
      <c r="AW26" s="68"/>
      <c r="AX26" s="68"/>
      <c r="AY26" s="68">
        <f t="shared" si="28"/>
        <v>5340</v>
      </c>
      <c r="AZ26" s="68"/>
      <c r="BA26" s="68"/>
      <c r="BB26" s="68"/>
      <c r="BC26" s="68"/>
      <c r="BD26" s="68"/>
      <c r="BE26" s="68"/>
      <c r="BF26" s="68"/>
      <c r="BG26" s="68"/>
      <c r="BH26" s="67">
        <v>5340</v>
      </c>
      <c r="BI26" s="68">
        <f t="shared" si="13"/>
        <v>0</v>
      </c>
      <c r="BJ26" s="68">
        <f t="shared" si="14"/>
        <v>0</v>
      </c>
      <c r="BK26" s="67"/>
      <c r="BL26" s="68"/>
      <c r="BM26" s="68"/>
      <c r="BN26" s="68"/>
      <c r="BO26" s="68"/>
      <c r="BP26" s="68"/>
      <c r="BQ26" s="68"/>
      <c r="BR26" s="68"/>
      <c r="BS26" s="68"/>
      <c r="BT26" s="68"/>
      <c r="BU26" s="67"/>
      <c r="BV26" s="67"/>
      <c r="BW26" s="68"/>
      <c r="BX26" s="68"/>
      <c r="BY26" s="68"/>
      <c r="BZ26" s="68"/>
      <c r="CA26" s="68">
        <f t="shared" si="15"/>
        <v>0</v>
      </c>
      <c r="CB26" s="68"/>
      <c r="CC26" s="68"/>
      <c r="CD26" s="68"/>
      <c r="CE26" s="68">
        <f t="shared" si="16"/>
        <v>0</v>
      </c>
      <c r="CF26" s="68"/>
      <c r="CG26" s="67"/>
      <c r="CH26" s="68"/>
      <c r="CI26" s="68"/>
      <c r="CJ26" s="68"/>
      <c r="CK26" s="68"/>
      <c r="CL26" s="68"/>
      <c r="CM26" s="68">
        <f t="shared" si="17"/>
        <v>0</v>
      </c>
      <c r="CN26" s="68">
        <f t="shared" si="18"/>
        <v>0</v>
      </c>
      <c r="CO26" s="68"/>
      <c r="CP26" s="68"/>
      <c r="CQ26" s="68"/>
      <c r="CR26" s="68"/>
      <c r="CS26" s="67"/>
      <c r="CT26" s="68">
        <f t="shared" si="19"/>
        <v>0</v>
      </c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7"/>
      <c r="DH26" s="67"/>
      <c r="DI26" s="67"/>
      <c r="DJ26" s="68"/>
      <c r="DK26" s="68"/>
      <c r="DL26" s="68">
        <f t="shared" si="20"/>
        <v>0</v>
      </c>
      <c r="DM26" s="68"/>
      <c r="DN26" s="68"/>
      <c r="DO26" s="68"/>
      <c r="DP26" s="68">
        <f t="shared" si="21"/>
        <v>0</v>
      </c>
      <c r="DQ26" s="68"/>
      <c r="DR26" s="68"/>
      <c r="DS26" s="68"/>
      <c r="DT26" s="68"/>
      <c r="DU26" s="68">
        <f t="shared" si="22"/>
        <v>0</v>
      </c>
      <c r="DV26" s="68"/>
      <c r="DW26" s="68"/>
      <c r="DX26" s="68"/>
      <c r="DY26" s="68"/>
      <c r="DZ26" s="68">
        <f t="shared" si="23"/>
        <v>0</v>
      </c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>
        <f t="shared" si="24"/>
        <v>0</v>
      </c>
      <c r="FJ26" s="68">
        <f t="shared" si="25"/>
        <v>0</v>
      </c>
      <c r="FK26" s="68"/>
      <c r="FL26" s="68"/>
      <c r="FM26" s="68"/>
      <c r="FN26" s="68"/>
      <c r="FO26" s="68"/>
      <c r="FP26" s="68">
        <f t="shared" si="26"/>
        <v>0</v>
      </c>
      <c r="FQ26" s="68"/>
      <c r="FR26" s="68"/>
      <c r="FS26" s="67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ht="19.5" customHeight="1">
      <c r="A27" s="70">
        <v>207</v>
      </c>
      <c r="B27" s="71" t="s">
        <v>57</v>
      </c>
      <c r="C27" s="71" t="s">
        <v>85</v>
      </c>
      <c r="D27" s="20">
        <v>753701</v>
      </c>
      <c r="E27" s="71" t="s">
        <v>86</v>
      </c>
      <c r="F27" s="64">
        <v>4046</v>
      </c>
      <c r="G27" s="67">
        <f t="shared" si="4"/>
        <v>4046</v>
      </c>
      <c r="H27" s="68">
        <f t="shared" si="5"/>
        <v>4046</v>
      </c>
      <c r="I27" s="68">
        <f t="shared" si="27"/>
        <v>0</v>
      </c>
      <c r="J27" s="68"/>
      <c r="K27" s="68">
        <f t="shared" si="6"/>
        <v>4046</v>
      </c>
      <c r="L27" s="68">
        <f t="shared" si="7"/>
        <v>0</v>
      </c>
      <c r="M27" s="68">
        <f t="shared" si="8"/>
        <v>0</v>
      </c>
      <c r="N27" s="76">
        <v>0</v>
      </c>
      <c r="O27" s="76">
        <v>0</v>
      </c>
      <c r="P27" s="76">
        <v>0</v>
      </c>
      <c r="Q27" s="68">
        <f t="shared" si="9"/>
        <v>0</v>
      </c>
      <c r="R27" s="67"/>
      <c r="S27" s="68"/>
      <c r="T27" s="68"/>
      <c r="U27" s="68"/>
      <c r="V27" s="68"/>
      <c r="W27" s="67"/>
      <c r="X27" s="68"/>
      <c r="Y27" s="68"/>
      <c r="Z27" s="68"/>
      <c r="AA27" s="68"/>
      <c r="AB27" s="68"/>
      <c r="AC27" s="67"/>
      <c r="AD27" s="68"/>
      <c r="AE27" s="68"/>
      <c r="AF27" s="68"/>
      <c r="AG27" s="68"/>
      <c r="AH27" s="68"/>
      <c r="AI27" s="68"/>
      <c r="AJ27" s="68">
        <f t="shared" si="10"/>
        <v>0</v>
      </c>
      <c r="AK27" s="67"/>
      <c r="AL27" s="68"/>
      <c r="AM27" s="67"/>
      <c r="AN27" s="68"/>
      <c r="AO27" s="68">
        <f t="shared" si="11"/>
        <v>0</v>
      </c>
      <c r="AP27" s="68"/>
      <c r="AQ27" s="68"/>
      <c r="AR27" s="68"/>
      <c r="AS27" s="68"/>
      <c r="AT27" s="68"/>
      <c r="AU27" s="67"/>
      <c r="AV27" s="68">
        <f t="shared" si="12"/>
        <v>0</v>
      </c>
      <c r="AW27" s="68"/>
      <c r="AX27" s="68"/>
      <c r="AY27" s="68">
        <f t="shared" si="28"/>
        <v>0</v>
      </c>
      <c r="AZ27" s="68"/>
      <c r="BA27" s="68"/>
      <c r="BB27" s="68"/>
      <c r="BC27" s="68"/>
      <c r="BD27" s="68"/>
      <c r="BE27" s="68"/>
      <c r="BF27" s="68"/>
      <c r="BG27" s="68"/>
      <c r="BH27" s="67"/>
      <c r="BI27" s="68">
        <f t="shared" si="13"/>
        <v>4046</v>
      </c>
      <c r="BJ27" s="68">
        <f t="shared" si="14"/>
        <v>0</v>
      </c>
      <c r="BK27" s="67"/>
      <c r="BL27" s="68"/>
      <c r="BM27" s="68"/>
      <c r="BN27" s="68"/>
      <c r="BO27" s="68"/>
      <c r="BP27" s="68"/>
      <c r="BQ27" s="68"/>
      <c r="BR27" s="68"/>
      <c r="BS27" s="68"/>
      <c r="BT27" s="68"/>
      <c r="BU27" s="67"/>
      <c r="BV27" s="67"/>
      <c r="BW27" s="68"/>
      <c r="BX27" s="68"/>
      <c r="BY27" s="68"/>
      <c r="BZ27" s="68"/>
      <c r="CA27" s="68">
        <f t="shared" si="15"/>
        <v>0</v>
      </c>
      <c r="CB27" s="68"/>
      <c r="CC27" s="68"/>
      <c r="CD27" s="68"/>
      <c r="CE27" s="68">
        <f t="shared" si="16"/>
        <v>0</v>
      </c>
      <c r="CF27" s="68"/>
      <c r="CG27" s="67"/>
      <c r="CH27" s="68"/>
      <c r="CI27" s="68"/>
      <c r="CJ27" s="68"/>
      <c r="CK27" s="68"/>
      <c r="CL27" s="68"/>
      <c r="CM27" s="68">
        <f t="shared" si="17"/>
        <v>4046</v>
      </c>
      <c r="CN27" s="68">
        <f t="shared" si="18"/>
        <v>4046</v>
      </c>
      <c r="CO27" s="68"/>
      <c r="CP27" s="68"/>
      <c r="CQ27" s="68"/>
      <c r="CR27" s="68"/>
      <c r="CS27" s="67">
        <v>4046</v>
      </c>
      <c r="CT27" s="68">
        <f t="shared" si="19"/>
        <v>0</v>
      </c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7"/>
      <c r="DH27" s="67"/>
      <c r="DI27" s="67"/>
      <c r="DJ27" s="68"/>
      <c r="DK27" s="68"/>
      <c r="DL27" s="68">
        <f t="shared" si="20"/>
        <v>0</v>
      </c>
      <c r="DM27" s="68"/>
      <c r="DN27" s="68"/>
      <c r="DO27" s="68"/>
      <c r="DP27" s="68">
        <f t="shared" si="21"/>
        <v>0</v>
      </c>
      <c r="DQ27" s="68"/>
      <c r="DR27" s="68"/>
      <c r="DS27" s="68"/>
      <c r="DT27" s="68"/>
      <c r="DU27" s="68">
        <f t="shared" si="22"/>
        <v>0</v>
      </c>
      <c r="DV27" s="68"/>
      <c r="DW27" s="68"/>
      <c r="DX27" s="68"/>
      <c r="DY27" s="68"/>
      <c r="DZ27" s="68">
        <f t="shared" si="23"/>
        <v>0</v>
      </c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>
        <f t="shared" si="24"/>
        <v>0</v>
      </c>
      <c r="FJ27" s="68">
        <f t="shared" si="25"/>
        <v>0</v>
      </c>
      <c r="FK27" s="68"/>
      <c r="FL27" s="68"/>
      <c r="FM27" s="68"/>
      <c r="FN27" s="68"/>
      <c r="FO27" s="68"/>
      <c r="FP27" s="68">
        <f t="shared" si="26"/>
        <v>0</v>
      </c>
      <c r="FQ27" s="68"/>
      <c r="FR27" s="68"/>
      <c r="FS27" s="67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19.5" customHeight="1">
      <c r="A28" s="66" t="s">
        <v>87</v>
      </c>
      <c r="B28" s="69" t="s">
        <v>57</v>
      </c>
      <c r="C28" s="69" t="s">
        <v>88</v>
      </c>
      <c r="D28" s="20">
        <v>753701</v>
      </c>
      <c r="E28" s="63" t="s">
        <v>89</v>
      </c>
      <c r="F28" s="64">
        <v>6000</v>
      </c>
      <c r="G28" s="67">
        <f t="shared" si="4"/>
        <v>6000</v>
      </c>
      <c r="H28" s="68">
        <f t="shared" si="5"/>
        <v>6000</v>
      </c>
      <c r="I28" s="68">
        <f t="shared" si="27"/>
        <v>0</v>
      </c>
      <c r="J28" s="68"/>
      <c r="K28" s="68">
        <f t="shared" si="6"/>
        <v>6000</v>
      </c>
      <c r="L28" s="68">
        <f t="shared" si="7"/>
        <v>0</v>
      </c>
      <c r="M28" s="68">
        <f t="shared" si="8"/>
        <v>0</v>
      </c>
      <c r="N28" s="76">
        <v>0</v>
      </c>
      <c r="O28" s="76">
        <v>0</v>
      </c>
      <c r="P28" s="76">
        <v>0</v>
      </c>
      <c r="Q28" s="68">
        <f t="shared" si="9"/>
        <v>0</v>
      </c>
      <c r="R28" s="67"/>
      <c r="S28" s="68"/>
      <c r="T28" s="68"/>
      <c r="U28" s="68"/>
      <c r="V28" s="68"/>
      <c r="W28" s="67"/>
      <c r="X28" s="68"/>
      <c r="Y28" s="68"/>
      <c r="Z28" s="68"/>
      <c r="AA28" s="68"/>
      <c r="AB28" s="68"/>
      <c r="AC28" s="67"/>
      <c r="AD28" s="68"/>
      <c r="AE28" s="68"/>
      <c r="AF28" s="68"/>
      <c r="AG28" s="68"/>
      <c r="AH28" s="68"/>
      <c r="AI28" s="68"/>
      <c r="AJ28" s="68">
        <f t="shared" si="10"/>
        <v>0</v>
      </c>
      <c r="AK28" s="67"/>
      <c r="AL28" s="68"/>
      <c r="AM28" s="67"/>
      <c r="AN28" s="68"/>
      <c r="AO28" s="68">
        <f t="shared" si="11"/>
        <v>0</v>
      </c>
      <c r="AP28" s="68"/>
      <c r="AQ28" s="68"/>
      <c r="AR28" s="68"/>
      <c r="AS28" s="68"/>
      <c r="AT28" s="68"/>
      <c r="AU28" s="67"/>
      <c r="AV28" s="68">
        <f t="shared" si="12"/>
        <v>0</v>
      </c>
      <c r="AW28" s="68"/>
      <c r="AX28" s="68"/>
      <c r="AY28" s="68">
        <f t="shared" si="28"/>
        <v>0</v>
      </c>
      <c r="AZ28" s="68"/>
      <c r="BA28" s="68"/>
      <c r="BB28" s="68"/>
      <c r="BC28" s="68"/>
      <c r="BD28" s="68"/>
      <c r="BE28" s="68"/>
      <c r="BF28" s="68"/>
      <c r="BG28" s="68"/>
      <c r="BH28" s="67"/>
      <c r="BI28" s="68">
        <f t="shared" si="13"/>
        <v>6000</v>
      </c>
      <c r="BJ28" s="68">
        <f t="shared" si="14"/>
        <v>6000</v>
      </c>
      <c r="BK28" s="67">
        <v>6000</v>
      </c>
      <c r="BL28" s="68"/>
      <c r="BM28" s="68"/>
      <c r="BN28" s="68"/>
      <c r="BO28" s="68"/>
      <c r="BP28" s="68"/>
      <c r="BQ28" s="68"/>
      <c r="BR28" s="68"/>
      <c r="BS28" s="68"/>
      <c r="BT28" s="68"/>
      <c r="BU28" s="67"/>
      <c r="BV28" s="67"/>
      <c r="BW28" s="68"/>
      <c r="BX28" s="68"/>
      <c r="BY28" s="68"/>
      <c r="BZ28" s="68"/>
      <c r="CA28" s="68">
        <f t="shared" si="15"/>
        <v>0</v>
      </c>
      <c r="CB28" s="68"/>
      <c r="CC28" s="68"/>
      <c r="CD28" s="68"/>
      <c r="CE28" s="68">
        <f t="shared" si="16"/>
        <v>0</v>
      </c>
      <c r="CF28" s="68"/>
      <c r="CG28" s="67"/>
      <c r="CH28" s="68"/>
      <c r="CI28" s="68"/>
      <c r="CJ28" s="68"/>
      <c r="CK28" s="68"/>
      <c r="CL28" s="68"/>
      <c r="CM28" s="68">
        <f t="shared" si="17"/>
        <v>0</v>
      </c>
      <c r="CN28" s="68">
        <f t="shared" si="18"/>
        <v>0</v>
      </c>
      <c r="CO28" s="68"/>
      <c r="CP28" s="68"/>
      <c r="CQ28" s="68"/>
      <c r="CR28" s="68"/>
      <c r="CS28" s="67"/>
      <c r="CT28" s="68">
        <f t="shared" si="19"/>
        <v>0</v>
      </c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7"/>
      <c r="DH28" s="67"/>
      <c r="DI28" s="67"/>
      <c r="DJ28" s="68"/>
      <c r="DK28" s="68"/>
      <c r="DL28" s="68">
        <f t="shared" si="20"/>
        <v>0</v>
      </c>
      <c r="DM28" s="68"/>
      <c r="DN28" s="68"/>
      <c r="DO28" s="68"/>
      <c r="DP28" s="68">
        <f t="shared" si="21"/>
        <v>0</v>
      </c>
      <c r="DQ28" s="68"/>
      <c r="DR28" s="68"/>
      <c r="DS28" s="68"/>
      <c r="DT28" s="68"/>
      <c r="DU28" s="68">
        <f t="shared" si="22"/>
        <v>0</v>
      </c>
      <c r="DV28" s="68"/>
      <c r="DW28" s="68"/>
      <c r="DX28" s="68"/>
      <c r="DY28" s="68"/>
      <c r="DZ28" s="68">
        <f t="shared" si="23"/>
        <v>0</v>
      </c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>
        <f t="shared" si="24"/>
        <v>0</v>
      </c>
      <c r="FJ28" s="68">
        <f t="shared" si="25"/>
        <v>0</v>
      </c>
      <c r="FK28" s="68"/>
      <c r="FL28" s="68"/>
      <c r="FM28" s="68"/>
      <c r="FN28" s="68"/>
      <c r="FO28" s="68"/>
      <c r="FP28" s="68">
        <f t="shared" si="26"/>
        <v>0</v>
      </c>
      <c r="FQ28" s="68"/>
      <c r="FR28" s="68"/>
      <c r="FS28" s="67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ht="19.5" customHeight="1">
      <c r="A29" s="70">
        <v>207</v>
      </c>
      <c r="B29" s="71" t="s">
        <v>58</v>
      </c>
      <c r="C29" s="71" t="s">
        <v>57</v>
      </c>
      <c r="D29" s="20">
        <v>753701</v>
      </c>
      <c r="E29" s="71" t="s">
        <v>90</v>
      </c>
      <c r="F29" s="64">
        <v>33000</v>
      </c>
      <c r="G29" s="67">
        <f t="shared" si="4"/>
        <v>33000</v>
      </c>
      <c r="H29" s="68">
        <f t="shared" si="5"/>
        <v>33000</v>
      </c>
      <c r="I29" s="68">
        <f t="shared" si="27"/>
        <v>0</v>
      </c>
      <c r="J29" s="68"/>
      <c r="K29" s="68">
        <f t="shared" si="6"/>
        <v>33000</v>
      </c>
      <c r="L29" s="68">
        <f t="shared" si="7"/>
        <v>0</v>
      </c>
      <c r="M29" s="68">
        <f t="shared" si="8"/>
        <v>0</v>
      </c>
      <c r="N29" s="76">
        <v>0</v>
      </c>
      <c r="O29" s="76"/>
      <c r="P29" s="76"/>
      <c r="Q29" s="68">
        <f t="shared" si="9"/>
        <v>0</v>
      </c>
      <c r="R29" s="67"/>
      <c r="S29" s="68"/>
      <c r="T29" s="68"/>
      <c r="U29" s="68"/>
      <c r="V29" s="68"/>
      <c r="W29" s="67"/>
      <c r="X29" s="68"/>
      <c r="Y29" s="68"/>
      <c r="Z29" s="68"/>
      <c r="AA29" s="68"/>
      <c r="AB29" s="68"/>
      <c r="AC29" s="67"/>
      <c r="AD29" s="68"/>
      <c r="AE29" s="68"/>
      <c r="AF29" s="68"/>
      <c r="AG29" s="68"/>
      <c r="AH29" s="68"/>
      <c r="AI29" s="68"/>
      <c r="AJ29" s="68">
        <f t="shared" si="10"/>
        <v>0</v>
      </c>
      <c r="AK29" s="67"/>
      <c r="AL29" s="68"/>
      <c r="AM29" s="67"/>
      <c r="AN29" s="68"/>
      <c r="AO29" s="68">
        <f t="shared" si="11"/>
        <v>0</v>
      </c>
      <c r="AP29" s="68"/>
      <c r="AQ29" s="68"/>
      <c r="AR29" s="68"/>
      <c r="AS29" s="68"/>
      <c r="AT29" s="68"/>
      <c r="AU29" s="67"/>
      <c r="AV29" s="68">
        <f t="shared" si="12"/>
        <v>0</v>
      </c>
      <c r="AW29" s="68"/>
      <c r="AX29" s="68"/>
      <c r="AY29" s="68">
        <f t="shared" si="28"/>
        <v>0</v>
      </c>
      <c r="AZ29" s="68"/>
      <c r="BA29" s="68"/>
      <c r="BB29" s="68"/>
      <c r="BC29" s="68"/>
      <c r="BD29" s="68"/>
      <c r="BE29" s="68"/>
      <c r="BF29" s="68"/>
      <c r="BG29" s="68"/>
      <c r="BH29" s="67"/>
      <c r="BI29" s="68">
        <f t="shared" si="13"/>
        <v>33000</v>
      </c>
      <c r="BJ29" s="68">
        <f t="shared" si="14"/>
        <v>33000</v>
      </c>
      <c r="BK29" s="67">
        <v>33000</v>
      </c>
      <c r="BL29" s="68"/>
      <c r="BM29" s="68"/>
      <c r="BN29" s="68"/>
      <c r="BO29" s="68"/>
      <c r="BP29" s="68"/>
      <c r="BQ29" s="68"/>
      <c r="BR29" s="68"/>
      <c r="BS29" s="68"/>
      <c r="BT29" s="68"/>
      <c r="BU29" s="67"/>
      <c r="BV29" s="67"/>
      <c r="BW29" s="68"/>
      <c r="BX29" s="68"/>
      <c r="BY29" s="68"/>
      <c r="BZ29" s="68"/>
      <c r="CA29" s="68">
        <f t="shared" si="15"/>
        <v>0</v>
      </c>
      <c r="CB29" s="68"/>
      <c r="CC29" s="68"/>
      <c r="CD29" s="68"/>
      <c r="CE29" s="68">
        <f t="shared" si="16"/>
        <v>0</v>
      </c>
      <c r="CF29" s="68"/>
      <c r="CG29" s="67"/>
      <c r="CH29" s="68"/>
      <c r="CI29" s="68"/>
      <c r="CJ29" s="68"/>
      <c r="CK29" s="68"/>
      <c r="CL29" s="68"/>
      <c r="CM29" s="68">
        <f t="shared" si="17"/>
        <v>0</v>
      </c>
      <c r="CN29" s="68">
        <f t="shared" si="18"/>
        <v>0</v>
      </c>
      <c r="CO29" s="68"/>
      <c r="CP29" s="68"/>
      <c r="CQ29" s="68"/>
      <c r="CR29" s="68"/>
      <c r="CS29" s="76"/>
      <c r="CT29" s="68">
        <f t="shared" si="19"/>
        <v>0</v>
      </c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7"/>
      <c r="DH29" s="67"/>
      <c r="DI29" s="67"/>
      <c r="DJ29" s="68"/>
      <c r="DK29" s="68"/>
      <c r="DL29" s="68">
        <f t="shared" si="20"/>
        <v>0</v>
      </c>
      <c r="DM29" s="68"/>
      <c r="DN29" s="68"/>
      <c r="DO29" s="68"/>
      <c r="DP29" s="68">
        <f t="shared" si="21"/>
        <v>0</v>
      </c>
      <c r="DQ29" s="68"/>
      <c r="DR29" s="68"/>
      <c r="DS29" s="68"/>
      <c r="DT29" s="68"/>
      <c r="DU29" s="68">
        <f t="shared" si="22"/>
        <v>0</v>
      </c>
      <c r="DV29" s="68"/>
      <c r="DW29" s="68"/>
      <c r="DX29" s="68"/>
      <c r="DY29" s="68"/>
      <c r="DZ29" s="68">
        <f t="shared" si="23"/>
        <v>0</v>
      </c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>
        <f t="shared" si="24"/>
        <v>0</v>
      </c>
      <c r="FJ29" s="68">
        <f t="shared" si="25"/>
        <v>0</v>
      </c>
      <c r="FK29" s="68"/>
      <c r="FL29" s="68"/>
      <c r="FM29" s="68"/>
      <c r="FN29" s="68"/>
      <c r="FO29" s="68"/>
      <c r="FP29" s="68">
        <f t="shared" si="26"/>
        <v>0</v>
      </c>
      <c r="FQ29" s="68"/>
      <c r="FR29" s="68"/>
      <c r="FS29" s="67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ht="19.5" customHeight="1">
      <c r="A30" s="70">
        <v>207</v>
      </c>
      <c r="B30" s="71" t="s">
        <v>58</v>
      </c>
      <c r="C30" s="71" t="s">
        <v>57</v>
      </c>
      <c r="D30" s="20">
        <v>753701</v>
      </c>
      <c r="E30" s="71" t="s">
        <v>91</v>
      </c>
      <c r="F30" s="64">
        <v>1588</v>
      </c>
      <c r="G30" s="67">
        <f t="shared" si="4"/>
        <v>1588</v>
      </c>
      <c r="H30" s="68">
        <f t="shared" si="5"/>
        <v>1588</v>
      </c>
      <c r="I30" s="68">
        <f t="shared" si="27"/>
        <v>0</v>
      </c>
      <c r="J30" s="77"/>
      <c r="K30" s="68">
        <f t="shared" si="6"/>
        <v>1588</v>
      </c>
      <c r="L30" s="68">
        <f t="shared" si="7"/>
        <v>0</v>
      </c>
      <c r="M30" s="68">
        <f t="shared" si="8"/>
        <v>0</v>
      </c>
      <c r="N30" s="76">
        <v>0</v>
      </c>
      <c r="O30" s="76">
        <v>0</v>
      </c>
      <c r="P30" s="76">
        <v>0</v>
      </c>
      <c r="Q30" s="68">
        <f t="shared" si="9"/>
        <v>0</v>
      </c>
      <c r="R30" s="67"/>
      <c r="S30" s="77"/>
      <c r="T30" s="77"/>
      <c r="U30" s="77"/>
      <c r="V30" s="77"/>
      <c r="W30" s="67"/>
      <c r="X30" s="77"/>
      <c r="Y30" s="77"/>
      <c r="Z30" s="77"/>
      <c r="AA30" s="77"/>
      <c r="AB30" s="77"/>
      <c r="AC30" s="67"/>
      <c r="AD30" s="77"/>
      <c r="AE30" s="77"/>
      <c r="AF30" s="77"/>
      <c r="AG30" s="77"/>
      <c r="AH30" s="77"/>
      <c r="AI30" s="77"/>
      <c r="AJ30" s="68">
        <f t="shared" si="10"/>
        <v>0</v>
      </c>
      <c r="AK30" s="67"/>
      <c r="AL30" s="77"/>
      <c r="AM30" s="67"/>
      <c r="AN30" s="77"/>
      <c r="AO30" s="68">
        <f t="shared" si="11"/>
        <v>0</v>
      </c>
      <c r="AP30" s="77"/>
      <c r="AQ30" s="77"/>
      <c r="AR30" s="77"/>
      <c r="AS30" s="77"/>
      <c r="AT30" s="77"/>
      <c r="AU30" s="67"/>
      <c r="AV30" s="68">
        <f t="shared" si="12"/>
        <v>0</v>
      </c>
      <c r="AW30" s="77"/>
      <c r="AX30" s="77"/>
      <c r="AY30" s="68">
        <f t="shared" si="28"/>
        <v>0</v>
      </c>
      <c r="AZ30" s="77"/>
      <c r="BA30" s="77"/>
      <c r="BB30" s="77"/>
      <c r="BC30" s="77"/>
      <c r="BD30" s="77"/>
      <c r="BE30" s="77"/>
      <c r="BF30" s="77"/>
      <c r="BG30" s="77"/>
      <c r="BH30" s="67"/>
      <c r="BI30" s="68">
        <f t="shared" si="13"/>
        <v>1588</v>
      </c>
      <c r="BJ30" s="68">
        <f t="shared" si="14"/>
        <v>0</v>
      </c>
      <c r="BK30" s="67"/>
      <c r="BL30" s="77"/>
      <c r="BM30" s="77"/>
      <c r="BN30" s="77"/>
      <c r="BO30" s="77"/>
      <c r="BP30" s="77"/>
      <c r="BQ30" s="77"/>
      <c r="BR30" s="77"/>
      <c r="BS30" s="77"/>
      <c r="BT30" s="77"/>
      <c r="BU30" s="80"/>
      <c r="BV30" s="80"/>
      <c r="BW30" s="77"/>
      <c r="BX30" s="77"/>
      <c r="BY30" s="77"/>
      <c r="BZ30" s="77"/>
      <c r="CA30" s="68">
        <f t="shared" si="15"/>
        <v>0</v>
      </c>
      <c r="CB30" s="77"/>
      <c r="CC30" s="77"/>
      <c r="CD30" s="77"/>
      <c r="CE30" s="68">
        <f t="shared" si="16"/>
        <v>0</v>
      </c>
      <c r="CF30" s="77"/>
      <c r="CG30" s="67"/>
      <c r="CH30" s="77"/>
      <c r="CI30" s="77"/>
      <c r="CJ30" s="77"/>
      <c r="CK30" s="77"/>
      <c r="CL30" s="77"/>
      <c r="CM30" s="68">
        <f t="shared" si="17"/>
        <v>1588</v>
      </c>
      <c r="CN30" s="68">
        <f t="shared" si="18"/>
        <v>0</v>
      </c>
      <c r="CO30" s="77"/>
      <c r="CP30" s="77"/>
      <c r="CQ30" s="77"/>
      <c r="CR30" s="77"/>
      <c r="CS30" s="67"/>
      <c r="CT30" s="68">
        <f t="shared" si="19"/>
        <v>1588</v>
      </c>
      <c r="CU30" s="77"/>
      <c r="CV30" s="77">
        <v>928</v>
      </c>
      <c r="CW30" s="77"/>
      <c r="CX30" s="77"/>
      <c r="CY30" s="77">
        <v>660</v>
      </c>
      <c r="CZ30" s="77"/>
      <c r="DA30" s="77"/>
      <c r="DB30" s="77"/>
      <c r="DC30" s="77"/>
      <c r="DD30" s="77"/>
      <c r="DE30" s="77"/>
      <c r="DF30" s="77"/>
      <c r="DG30" s="67"/>
      <c r="DH30" s="67"/>
      <c r="DI30" s="67"/>
      <c r="DJ30" s="77"/>
      <c r="DK30" s="77"/>
      <c r="DL30" s="68">
        <f t="shared" si="20"/>
        <v>0</v>
      </c>
      <c r="DM30" s="77"/>
      <c r="DN30" s="77"/>
      <c r="DO30" s="77"/>
      <c r="DP30" s="68">
        <f t="shared" si="21"/>
        <v>0</v>
      </c>
      <c r="DQ30" s="77"/>
      <c r="DR30" s="77"/>
      <c r="DS30" s="77"/>
      <c r="DT30" s="77"/>
      <c r="DU30" s="68">
        <f t="shared" si="22"/>
        <v>0</v>
      </c>
      <c r="DV30" s="77"/>
      <c r="DW30" s="77"/>
      <c r="DX30" s="77"/>
      <c r="DY30" s="77"/>
      <c r="DZ30" s="68">
        <f t="shared" si="23"/>
        <v>0</v>
      </c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68">
        <f t="shared" si="24"/>
        <v>0</v>
      </c>
      <c r="FJ30" s="68">
        <f t="shared" si="25"/>
        <v>0</v>
      </c>
      <c r="FK30" s="77"/>
      <c r="FL30" s="77"/>
      <c r="FM30" s="77"/>
      <c r="FN30" s="77"/>
      <c r="FO30" s="77"/>
      <c r="FP30" s="68">
        <f t="shared" si="26"/>
        <v>0</v>
      </c>
      <c r="FQ30" s="77"/>
      <c r="FR30" s="77"/>
      <c r="FS30" s="67"/>
      <c r="FT30" s="77"/>
      <c r="FU30" s="77"/>
      <c r="FV30" s="77"/>
      <c r="FW30" s="77"/>
      <c r="FX30" s="67"/>
      <c r="FY30" s="6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19.5" customHeight="1">
      <c r="A31" s="70">
        <v>207</v>
      </c>
      <c r="B31" s="71" t="s">
        <v>58</v>
      </c>
      <c r="C31" s="71" t="s">
        <v>57</v>
      </c>
      <c r="D31" s="20">
        <v>753701</v>
      </c>
      <c r="E31" s="71" t="s">
        <v>92</v>
      </c>
      <c r="F31" s="64">
        <v>82500</v>
      </c>
      <c r="G31" s="67">
        <f t="shared" si="4"/>
        <v>82500</v>
      </c>
      <c r="H31" s="68">
        <f t="shared" si="5"/>
        <v>82500</v>
      </c>
      <c r="I31" s="68">
        <f t="shared" si="27"/>
        <v>0</v>
      </c>
      <c r="J31" s="77"/>
      <c r="K31" s="68">
        <f t="shared" si="6"/>
        <v>82500</v>
      </c>
      <c r="L31" s="68">
        <f t="shared" si="7"/>
        <v>82500</v>
      </c>
      <c r="M31" s="68">
        <f t="shared" si="8"/>
        <v>82500</v>
      </c>
      <c r="N31" s="76">
        <v>0</v>
      </c>
      <c r="O31" s="76">
        <v>82500</v>
      </c>
      <c r="P31" s="76">
        <v>0</v>
      </c>
      <c r="Q31" s="68">
        <f t="shared" si="9"/>
        <v>0</v>
      </c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68">
        <f t="shared" si="10"/>
        <v>0</v>
      </c>
      <c r="AK31" s="77"/>
      <c r="AL31" s="77"/>
      <c r="AM31" s="77"/>
      <c r="AN31" s="77"/>
      <c r="AO31" s="68">
        <f t="shared" si="11"/>
        <v>0</v>
      </c>
      <c r="AP31" s="77"/>
      <c r="AQ31" s="77"/>
      <c r="AR31" s="77"/>
      <c r="AS31" s="77"/>
      <c r="AT31" s="77"/>
      <c r="AU31" s="77"/>
      <c r="AV31" s="68">
        <f t="shared" si="12"/>
        <v>0</v>
      </c>
      <c r="AW31" s="77"/>
      <c r="AX31" s="77"/>
      <c r="AY31" s="68">
        <f t="shared" si="28"/>
        <v>0</v>
      </c>
      <c r="AZ31" s="77"/>
      <c r="BA31" s="77"/>
      <c r="BB31" s="77"/>
      <c r="BC31" s="77"/>
      <c r="BD31" s="77"/>
      <c r="BE31" s="77"/>
      <c r="BF31" s="77"/>
      <c r="BG31" s="77"/>
      <c r="BH31" s="77"/>
      <c r="BI31" s="68">
        <f t="shared" si="13"/>
        <v>0</v>
      </c>
      <c r="BJ31" s="68">
        <f t="shared" si="14"/>
        <v>0</v>
      </c>
      <c r="BK31" s="76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68">
        <f t="shared" si="15"/>
        <v>0</v>
      </c>
      <c r="CB31" s="77"/>
      <c r="CC31" s="77"/>
      <c r="CD31" s="77"/>
      <c r="CE31" s="68">
        <f t="shared" si="16"/>
        <v>0</v>
      </c>
      <c r="CF31" s="77"/>
      <c r="CG31" s="77"/>
      <c r="CH31" s="77"/>
      <c r="CI31" s="77"/>
      <c r="CJ31" s="77"/>
      <c r="CK31" s="77"/>
      <c r="CL31" s="77"/>
      <c r="CM31" s="68">
        <f t="shared" si="17"/>
        <v>0</v>
      </c>
      <c r="CN31" s="68">
        <f t="shared" si="18"/>
        <v>0</v>
      </c>
      <c r="CO31" s="77"/>
      <c r="CP31" s="77"/>
      <c r="CQ31" s="77"/>
      <c r="CR31" s="77"/>
      <c r="CS31" s="77"/>
      <c r="CT31" s="68">
        <f t="shared" si="19"/>
        <v>0</v>
      </c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68">
        <f t="shared" si="20"/>
        <v>0</v>
      </c>
      <c r="DM31" s="77"/>
      <c r="DN31" s="77"/>
      <c r="DO31" s="77"/>
      <c r="DP31" s="68">
        <f t="shared" si="21"/>
        <v>0</v>
      </c>
      <c r="DQ31" s="77"/>
      <c r="DR31" s="77"/>
      <c r="DS31" s="77"/>
      <c r="DT31" s="77"/>
      <c r="DU31" s="68">
        <f t="shared" si="22"/>
        <v>0</v>
      </c>
      <c r="DV31" s="77"/>
      <c r="DW31" s="77"/>
      <c r="DX31" s="77"/>
      <c r="DY31" s="77"/>
      <c r="DZ31" s="68">
        <f t="shared" si="23"/>
        <v>0</v>
      </c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68">
        <f t="shared" si="24"/>
        <v>0</v>
      </c>
      <c r="FJ31" s="68">
        <f t="shared" si="25"/>
        <v>0</v>
      </c>
      <c r="FK31" s="77"/>
      <c r="FL31" s="77"/>
      <c r="FM31" s="77"/>
      <c r="FN31" s="77"/>
      <c r="FO31" s="77"/>
      <c r="FP31" s="68">
        <f t="shared" si="26"/>
        <v>0</v>
      </c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ht="19.5" customHeight="1">
      <c r="A32" s="70">
        <v>207</v>
      </c>
      <c r="B32" s="71" t="s">
        <v>58</v>
      </c>
      <c r="C32" s="71" t="s">
        <v>57</v>
      </c>
      <c r="D32" s="20">
        <v>753701</v>
      </c>
      <c r="E32" s="71" t="s">
        <v>93</v>
      </c>
      <c r="F32" s="64">
        <v>77316</v>
      </c>
      <c r="G32" s="67">
        <f t="shared" si="4"/>
        <v>77316</v>
      </c>
      <c r="H32" s="68">
        <f t="shared" si="5"/>
        <v>77316</v>
      </c>
      <c r="I32" s="68">
        <f t="shared" si="27"/>
        <v>0</v>
      </c>
      <c r="J32" s="77"/>
      <c r="K32" s="68">
        <f t="shared" si="6"/>
        <v>77316</v>
      </c>
      <c r="L32" s="68">
        <f t="shared" si="7"/>
        <v>77316</v>
      </c>
      <c r="M32" s="68">
        <f t="shared" si="8"/>
        <v>0</v>
      </c>
      <c r="N32" s="76">
        <v>0</v>
      </c>
      <c r="O32" s="76">
        <v>0</v>
      </c>
      <c r="P32" s="76">
        <v>0</v>
      </c>
      <c r="Q32" s="68">
        <f t="shared" si="9"/>
        <v>77316</v>
      </c>
      <c r="R32" s="77"/>
      <c r="S32" s="77"/>
      <c r="T32" s="77"/>
      <c r="U32" s="77"/>
      <c r="V32" s="77"/>
      <c r="W32" s="77">
        <v>77316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68">
        <f t="shared" si="10"/>
        <v>0</v>
      </c>
      <c r="AK32" s="77"/>
      <c r="AL32" s="77"/>
      <c r="AM32" s="77"/>
      <c r="AN32" s="77"/>
      <c r="AO32" s="68">
        <f t="shared" si="11"/>
        <v>0</v>
      </c>
      <c r="AP32" s="77"/>
      <c r="AQ32" s="77"/>
      <c r="AR32" s="77"/>
      <c r="AS32" s="77"/>
      <c r="AT32" s="77"/>
      <c r="AU32" s="77"/>
      <c r="AV32" s="68">
        <f t="shared" si="12"/>
        <v>0</v>
      </c>
      <c r="AW32" s="77"/>
      <c r="AX32" s="77"/>
      <c r="AY32" s="68">
        <f t="shared" si="28"/>
        <v>0</v>
      </c>
      <c r="AZ32" s="77"/>
      <c r="BA32" s="77"/>
      <c r="BB32" s="77"/>
      <c r="BC32" s="77"/>
      <c r="BD32" s="77"/>
      <c r="BE32" s="77"/>
      <c r="BF32" s="77"/>
      <c r="BG32" s="77"/>
      <c r="BH32" s="77"/>
      <c r="BI32" s="68">
        <f t="shared" si="13"/>
        <v>0</v>
      </c>
      <c r="BJ32" s="68">
        <f t="shared" si="14"/>
        <v>0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6"/>
      <c r="BV32" s="76"/>
      <c r="BW32" s="77"/>
      <c r="BX32" s="77"/>
      <c r="BY32" s="77"/>
      <c r="BZ32" s="77"/>
      <c r="CA32" s="68">
        <f t="shared" si="15"/>
        <v>0</v>
      </c>
      <c r="CB32" s="77"/>
      <c r="CC32" s="77"/>
      <c r="CD32" s="77"/>
      <c r="CE32" s="68">
        <f t="shared" si="16"/>
        <v>0</v>
      </c>
      <c r="CF32" s="77"/>
      <c r="CG32" s="77"/>
      <c r="CH32" s="77"/>
      <c r="CI32" s="77"/>
      <c r="CJ32" s="77"/>
      <c r="CK32" s="77"/>
      <c r="CL32" s="77"/>
      <c r="CM32" s="68">
        <f t="shared" si="17"/>
        <v>0</v>
      </c>
      <c r="CN32" s="68">
        <f t="shared" si="18"/>
        <v>0</v>
      </c>
      <c r="CO32" s="77"/>
      <c r="CP32" s="77"/>
      <c r="CQ32" s="77"/>
      <c r="CR32" s="77"/>
      <c r="CS32" s="77"/>
      <c r="CT32" s="68">
        <f t="shared" si="19"/>
        <v>0</v>
      </c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68">
        <f t="shared" si="20"/>
        <v>0</v>
      </c>
      <c r="DM32" s="77"/>
      <c r="DN32" s="77"/>
      <c r="DO32" s="77"/>
      <c r="DP32" s="68">
        <f t="shared" si="21"/>
        <v>0</v>
      </c>
      <c r="DQ32" s="77"/>
      <c r="DR32" s="77"/>
      <c r="DS32" s="77"/>
      <c r="DT32" s="77"/>
      <c r="DU32" s="68">
        <f t="shared" si="22"/>
        <v>0</v>
      </c>
      <c r="DV32" s="77"/>
      <c r="DW32" s="77"/>
      <c r="DX32" s="77"/>
      <c r="DY32" s="77"/>
      <c r="DZ32" s="68">
        <f t="shared" si="23"/>
        <v>0</v>
      </c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68">
        <f t="shared" si="24"/>
        <v>0</v>
      </c>
      <c r="FJ32" s="68">
        <f t="shared" si="25"/>
        <v>0</v>
      </c>
      <c r="FK32" s="77"/>
      <c r="FL32" s="77"/>
      <c r="FM32" s="77"/>
      <c r="FN32" s="77"/>
      <c r="FO32" s="77"/>
      <c r="FP32" s="68">
        <f t="shared" si="26"/>
        <v>0</v>
      </c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19.5" customHeight="1">
      <c r="A33" s="70">
        <v>207</v>
      </c>
      <c r="B33" s="71" t="s">
        <v>58</v>
      </c>
      <c r="C33" s="71" t="s">
        <v>57</v>
      </c>
      <c r="D33" s="20">
        <v>753701</v>
      </c>
      <c r="E33" s="71" t="s">
        <v>94</v>
      </c>
      <c r="F33" s="64">
        <v>16020</v>
      </c>
      <c r="G33" s="67">
        <f t="shared" si="4"/>
        <v>16020</v>
      </c>
      <c r="H33" s="68">
        <f t="shared" si="5"/>
        <v>16020</v>
      </c>
      <c r="I33" s="68">
        <f t="shared" si="27"/>
        <v>0</v>
      </c>
      <c r="J33" s="77"/>
      <c r="K33" s="68">
        <f t="shared" si="6"/>
        <v>16020</v>
      </c>
      <c r="L33" s="68">
        <f t="shared" si="7"/>
        <v>16020</v>
      </c>
      <c r="M33" s="68">
        <f t="shared" si="8"/>
        <v>0</v>
      </c>
      <c r="N33" s="76">
        <v>0</v>
      </c>
      <c r="O33" s="76"/>
      <c r="P33" s="76"/>
      <c r="Q33" s="68">
        <f t="shared" si="9"/>
        <v>16020</v>
      </c>
      <c r="R33" s="77">
        <v>3420</v>
      </c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>
        <v>12600</v>
      </c>
      <c r="AD33" s="77"/>
      <c r="AE33" s="77"/>
      <c r="AF33" s="77"/>
      <c r="AG33" s="77"/>
      <c r="AH33" s="77"/>
      <c r="AI33" s="77"/>
      <c r="AJ33" s="68">
        <f t="shared" si="10"/>
        <v>0</v>
      </c>
      <c r="AK33" s="77"/>
      <c r="AL33" s="77"/>
      <c r="AM33" s="77"/>
      <c r="AN33" s="77"/>
      <c r="AO33" s="68">
        <f t="shared" si="11"/>
        <v>0</v>
      </c>
      <c r="AP33" s="77"/>
      <c r="AQ33" s="77"/>
      <c r="AR33" s="77"/>
      <c r="AS33" s="77"/>
      <c r="AT33" s="77"/>
      <c r="AU33" s="77"/>
      <c r="AV33" s="68">
        <f t="shared" si="12"/>
        <v>0</v>
      </c>
      <c r="AW33" s="77"/>
      <c r="AX33" s="77"/>
      <c r="AY33" s="68">
        <f t="shared" si="28"/>
        <v>0</v>
      </c>
      <c r="AZ33" s="77"/>
      <c r="BA33" s="77"/>
      <c r="BB33" s="77"/>
      <c r="BC33" s="77"/>
      <c r="BD33" s="77"/>
      <c r="BE33" s="77"/>
      <c r="BF33" s="77"/>
      <c r="BG33" s="77"/>
      <c r="BH33" s="77"/>
      <c r="BI33" s="68">
        <f t="shared" si="13"/>
        <v>0</v>
      </c>
      <c r="BJ33" s="68">
        <f t="shared" si="14"/>
        <v>0</v>
      </c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68">
        <f t="shared" si="15"/>
        <v>0</v>
      </c>
      <c r="CB33" s="77"/>
      <c r="CC33" s="77"/>
      <c r="CD33" s="77"/>
      <c r="CE33" s="68">
        <f t="shared" si="16"/>
        <v>0</v>
      </c>
      <c r="CF33" s="77"/>
      <c r="CG33" s="77"/>
      <c r="CH33" s="77"/>
      <c r="CI33" s="77"/>
      <c r="CJ33" s="77"/>
      <c r="CK33" s="77"/>
      <c r="CL33" s="77"/>
      <c r="CM33" s="68">
        <f t="shared" si="17"/>
        <v>0</v>
      </c>
      <c r="CN33" s="68">
        <f t="shared" si="18"/>
        <v>0</v>
      </c>
      <c r="CO33" s="77"/>
      <c r="CP33" s="77"/>
      <c r="CQ33" s="77"/>
      <c r="CR33" s="77"/>
      <c r="CS33" s="77"/>
      <c r="CT33" s="68">
        <f t="shared" si="19"/>
        <v>0</v>
      </c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68">
        <f t="shared" si="20"/>
        <v>0</v>
      </c>
      <c r="DM33" s="77"/>
      <c r="DN33" s="77"/>
      <c r="DO33" s="77"/>
      <c r="DP33" s="68">
        <f t="shared" si="21"/>
        <v>0</v>
      </c>
      <c r="DQ33" s="77"/>
      <c r="DR33" s="77"/>
      <c r="DS33" s="77"/>
      <c r="DT33" s="77"/>
      <c r="DU33" s="68">
        <f t="shared" si="22"/>
        <v>0</v>
      </c>
      <c r="DV33" s="77"/>
      <c r="DW33" s="77"/>
      <c r="DX33" s="77"/>
      <c r="DY33" s="77"/>
      <c r="DZ33" s="68">
        <f t="shared" si="23"/>
        <v>0</v>
      </c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68">
        <f t="shared" si="24"/>
        <v>0</v>
      </c>
      <c r="FJ33" s="68">
        <f t="shared" si="25"/>
        <v>0</v>
      </c>
      <c r="FK33" s="77"/>
      <c r="FL33" s="77"/>
      <c r="FM33" s="77"/>
      <c r="FN33" s="77"/>
      <c r="FO33" s="77"/>
      <c r="FP33" s="68">
        <f t="shared" si="26"/>
        <v>0</v>
      </c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19.5" customHeight="1">
      <c r="A34" s="70">
        <v>207</v>
      </c>
      <c r="B34" s="71" t="s">
        <v>58</v>
      </c>
      <c r="C34" s="71" t="s">
        <v>69</v>
      </c>
      <c r="D34" s="20">
        <v>753701</v>
      </c>
      <c r="E34" s="71" t="s">
        <v>95</v>
      </c>
      <c r="F34" s="64">
        <v>8092</v>
      </c>
      <c r="G34" s="67">
        <f t="shared" si="4"/>
        <v>8092</v>
      </c>
      <c r="H34" s="68">
        <f t="shared" si="5"/>
        <v>8092</v>
      </c>
      <c r="I34" s="68">
        <f t="shared" si="27"/>
        <v>0</v>
      </c>
      <c r="J34" s="77"/>
      <c r="K34" s="68">
        <f t="shared" si="6"/>
        <v>8092</v>
      </c>
      <c r="L34" s="68">
        <f t="shared" si="7"/>
        <v>0</v>
      </c>
      <c r="M34" s="68">
        <f t="shared" si="8"/>
        <v>0</v>
      </c>
      <c r="N34" s="76">
        <v>0</v>
      </c>
      <c r="O34" s="76">
        <v>0</v>
      </c>
      <c r="P34" s="76">
        <v>0</v>
      </c>
      <c r="Q34" s="68">
        <f t="shared" si="9"/>
        <v>0</v>
      </c>
      <c r="R34" s="77"/>
      <c r="S34" s="77"/>
      <c r="T34" s="77"/>
      <c r="U34" s="77"/>
      <c r="V34" s="77"/>
      <c r="W34" s="76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68">
        <f t="shared" si="10"/>
        <v>0</v>
      </c>
      <c r="AK34" s="77"/>
      <c r="AL34" s="77"/>
      <c r="AM34" s="77"/>
      <c r="AN34" s="77"/>
      <c r="AO34" s="68">
        <f t="shared" si="11"/>
        <v>0</v>
      </c>
      <c r="AP34" s="77"/>
      <c r="AQ34" s="77"/>
      <c r="AR34" s="77"/>
      <c r="AS34" s="77"/>
      <c r="AT34" s="77"/>
      <c r="AU34" s="77"/>
      <c r="AV34" s="68">
        <f t="shared" si="12"/>
        <v>0</v>
      </c>
      <c r="AW34" s="77"/>
      <c r="AX34" s="77"/>
      <c r="AY34" s="68">
        <f t="shared" si="28"/>
        <v>0</v>
      </c>
      <c r="AZ34" s="77"/>
      <c r="BA34" s="77"/>
      <c r="BB34" s="77"/>
      <c r="BC34" s="77"/>
      <c r="BD34" s="77"/>
      <c r="BE34" s="77"/>
      <c r="BF34" s="77"/>
      <c r="BG34" s="77"/>
      <c r="BH34" s="77"/>
      <c r="BI34" s="68">
        <f t="shared" si="13"/>
        <v>8092</v>
      </c>
      <c r="BJ34" s="68">
        <f t="shared" si="14"/>
        <v>0</v>
      </c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68">
        <f t="shared" si="15"/>
        <v>0</v>
      </c>
      <c r="CB34" s="77"/>
      <c r="CC34" s="77"/>
      <c r="CD34" s="77"/>
      <c r="CE34" s="68">
        <f t="shared" si="16"/>
        <v>0</v>
      </c>
      <c r="CF34" s="77"/>
      <c r="CG34" s="77"/>
      <c r="CH34" s="77"/>
      <c r="CI34" s="77"/>
      <c r="CJ34" s="77"/>
      <c r="CK34" s="77"/>
      <c r="CL34" s="77"/>
      <c r="CM34" s="68">
        <f t="shared" si="17"/>
        <v>8092</v>
      </c>
      <c r="CN34" s="68">
        <f t="shared" si="18"/>
        <v>8092</v>
      </c>
      <c r="CO34" s="77"/>
      <c r="CP34" s="77"/>
      <c r="CQ34" s="77"/>
      <c r="CR34" s="77"/>
      <c r="CS34" s="77">
        <v>8092</v>
      </c>
      <c r="CT34" s="68">
        <f t="shared" si="19"/>
        <v>0</v>
      </c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68">
        <f t="shared" si="20"/>
        <v>0</v>
      </c>
      <c r="DM34" s="77"/>
      <c r="DN34" s="77"/>
      <c r="DO34" s="77"/>
      <c r="DP34" s="68">
        <f t="shared" si="21"/>
        <v>0</v>
      </c>
      <c r="DQ34" s="77"/>
      <c r="DR34" s="77"/>
      <c r="DS34" s="77"/>
      <c r="DT34" s="77"/>
      <c r="DU34" s="68">
        <f t="shared" si="22"/>
        <v>0</v>
      </c>
      <c r="DV34" s="77"/>
      <c r="DW34" s="77"/>
      <c r="DX34" s="77"/>
      <c r="DY34" s="77"/>
      <c r="DZ34" s="68">
        <f t="shared" si="23"/>
        <v>0</v>
      </c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68">
        <f t="shared" si="24"/>
        <v>0</v>
      </c>
      <c r="FJ34" s="68">
        <f t="shared" si="25"/>
        <v>0</v>
      </c>
      <c r="FK34" s="77"/>
      <c r="FL34" s="77"/>
      <c r="FM34" s="77"/>
      <c r="FN34" s="77"/>
      <c r="FO34" s="77"/>
      <c r="FP34" s="68">
        <f t="shared" si="26"/>
        <v>0</v>
      </c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19.5" customHeight="1">
      <c r="A35" s="70">
        <v>208</v>
      </c>
      <c r="B35" s="71" t="s">
        <v>96</v>
      </c>
      <c r="C35" s="71" t="s">
        <v>96</v>
      </c>
      <c r="D35" s="20">
        <v>753701</v>
      </c>
      <c r="E35" s="71" t="s">
        <v>97</v>
      </c>
      <c r="F35" s="64">
        <v>186105</v>
      </c>
      <c r="G35" s="67">
        <f t="shared" si="4"/>
        <v>186105</v>
      </c>
      <c r="H35" s="68">
        <f t="shared" si="5"/>
        <v>186105</v>
      </c>
      <c r="I35" s="68">
        <f t="shared" si="27"/>
        <v>0</v>
      </c>
      <c r="J35" s="77"/>
      <c r="K35" s="68">
        <f t="shared" si="6"/>
        <v>186105</v>
      </c>
      <c r="L35" s="68">
        <f t="shared" si="7"/>
        <v>186105</v>
      </c>
      <c r="M35" s="68">
        <f t="shared" si="8"/>
        <v>0</v>
      </c>
      <c r="N35" s="76">
        <v>0</v>
      </c>
      <c r="O35" s="76">
        <v>0</v>
      </c>
      <c r="P35" s="76">
        <v>0</v>
      </c>
      <c r="Q35" s="68">
        <f t="shared" si="9"/>
        <v>0</v>
      </c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68">
        <f t="shared" si="10"/>
        <v>186105</v>
      </c>
      <c r="AK35" s="77">
        <v>186105</v>
      </c>
      <c r="AL35" s="77"/>
      <c r="AM35" s="77"/>
      <c r="AN35" s="77"/>
      <c r="AO35" s="68">
        <f t="shared" si="11"/>
        <v>0</v>
      </c>
      <c r="AP35" s="77"/>
      <c r="AQ35" s="77"/>
      <c r="AR35" s="77"/>
      <c r="AS35" s="77"/>
      <c r="AT35" s="77"/>
      <c r="AU35" s="77"/>
      <c r="AV35" s="68">
        <f t="shared" si="12"/>
        <v>0</v>
      </c>
      <c r="AW35" s="77"/>
      <c r="AX35" s="77"/>
      <c r="AY35" s="68">
        <f t="shared" si="28"/>
        <v>0</v>
      </c>
      <c r="AZ35" s="77"/>
      <c r="BA35" s="77"/>
      <c r="BB35" s="77"/>
      <c r="BC35" s="77"/>
      <c r="BD35" s="77"/>
      <c r="BE35" s="77"/>
      <c r="BF35" s="77"/>
      <c r="BG35" s="77"/>
      <c r="BH35" s="77"/>
      <c r="BI35" s="68">
        <f t="shared" si="13"/>
        <v>0</v>
      </c>
      <c r="BJ35" s="68">
        <f t="shared" si="14"/>
        <v>0</v>
      </c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68">
        <f t="shared" si="15"/>
        <v>0</v>
      </c>
      <c r="CB35" s="77"/>
      <c r="CC35" s="77"/>
      <c r="CD35" s="77"/>
      <c r="CE35" s="68">
        <f t="shared" si="16"/>
        <v>0</v>
      </c>
      <c r="CF35" s="77"/>
      <c r="CG35" s="77"/>
      <c r="CH35" s="77"/>
      <c r="CI35" s="77"/>
      <c r="CJ35" s="77"/>
      <c r="CK35" s="77"/>
      <c r="CL35" s="77"/>
      <c r="CM35" s="68">
        <f t="shared" si="17"/>
        <v>0</v>
      </c>
      <c r="CN35" s="68">
        <f t="shared" si="18"/>
        <v>0</v>
      </c>
      <c r="CO35" s="77"/>
      <c r="CP35" s="77"/>
      <c r="CQ35" s="77"/>
      <c r="CR35" s="77"/>
      <c r="CS35" s="77"/>
      <c r="CT35" s="68">
        <f t="shared" si="19"/>
        <v>0</v>
      </c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68">
        <f t="shared" si="20"/>
        <v>0</v>
      </c>
      <c r="DM35" s="77"/>
      <c r="DN35" s="77"/>
      <c r="DO35" s="77"/>
      <c r="DP35" s="68">
        <f t="shared" si="21"/>
        <v>0</v>
      </c>
      <c r="DQ35" s="77"/>
      <c r="DR35" s="77"/>
      <c r="DS35" s="77"/>
      <c r="DT35" s="77"/>
      <c r="DU35" s="68">
        <f t="shared" si="22"/>
        <v>0</v>
      </c>
      <c r="DV35" s="77"/>
      <c r="DW35" s="77"/>
      <c r="DX35" s="77"/>
      <c r="DY35" s="77"/>
      <c r="DZ35" s="68">
        <f t="shared" si="23"/>
        <v>0</v>
      </c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68">
        <f t="shared" si="24"/>
        <v>0</v>
      </c>
      <c r="FJ35" s="68">
        <f t="shared" si="25"/>
        <v>0</v>
      </c>
      <c r="FK35" s="77"/>
      <c r="FL35" s="77"/>
      <c r="FM35" s="77"/>
      <c r="FN35" s="77"/>
      <c r="FO35" s="77"/>
      <c r="FP35" s="68">
        <f t="shared" si="26"/>
        <v>0</v>
      </c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9.5" customHeight="1">
      <c r="A36" s="70">
        <v>208</v>
      </c>
      <c r="B36" s="71" t="s">
        <v>60</v>
      </c>
      <c r="C36" s="71" t="s">
        <v>96</v>
      </c>
      <c r="D36" s="20">
        <v>753701</v>
      </c>
      <c r="E36" s="71" t="s">
        <v>98</v>
      </c>
      <c r="F36" s="64">
        <v>64182</v>
      </c>
      <c r="G36" s="67">
        <f t="shared" si="4"/>
        <v>64182</v>
      </c>
      <c r="H36" s="68">
        <f t="shared" si="5"/>
        <v>64182</v>
      </c>
      <c r="I36" s="68">
        <f t="shared" si="27"/>
        <v>0</v>
      </c>
      <c r="J36" s="77"/>
      <c r="K36" s="68">
        <f t="shared" si="6"/>
        <v>64182</v>
      </c>
      <c r="L36" s="68">
        <f t="shared" si="7"/>
        <v>0</v>
      </c>
      <c r="M36" s="68">
        <f t="shared" si="8"/>
        <v>0</v>
      </c>
      <c r="N36" s="76">
        <v>0</v>
      </c>
      <c r="O36" s="76">
        <v>0</v>
      </c>
      <c r="P36" s="76">
        <v>0</v>
      </c>
      <c r="Q36" s="68">
        <f t="shared" si="9"/>
        <v>0</v>
      </c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68">
        <f t="shared" si="10"/>
        <v>0</v>
      </c>
      <c r="AK36" s="77"/>
      <c r="AL36" s="77"/>
      <c r="AM36" s="77"/>
      <c r="AN36" s="77"/>
      <c r="AO36" s="68">
        <f t="shared" si="11"/>
        <v>0</v>
      </c>
      <c r="AP36" s="77"/>
      <c r="AQ36" s="77"/>
      <c r="AR36" s="77"/>
      <c r="AS36" s="77"/>
      <c r="AT36" s="77"/>
      <c r="AU36" s="77"/>
      <c r="AV36" s="68">
        <f t="shared" si="12"/>
        <v>0</v>
      </c>
      <c r="AW36" s="77"/>
      <c r="AX36" s="77"/>
      <c r="AY36" s="68">
        <f t="shared" si="28"/>
        <v>0</v>
      </c>
      <c r="AZ36" s="77"/>
      <c r="BA36" s="77"/>
      <c r="BB36" s="77"/>
      <c r="BC36" s="77"/>
      <c r="BD36" s="77"/>
      <c r="BE36" s="77"/>
      <c r="BF36" s="77"/>
      <c r="BG36" s="77"/>
      <c r="BH36" s="77"/>
      <c r="BI36" s="68">
        <f t="shared" si="13"/>
        <v>0</v>
      </c>
      <c r="BJ36" s="68">
        <f t="shared" si="14"/>
        <v>0</v>
      </c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68">
        <f t="shared" si="15"/>
        <v>0</v>
      </c>
      <c r="CB36" s="77"/>
      <c r="CC36" s="77"/>
      <c r="CD36" s="77"/>
      <c r="CE36" s="68">
        <f t="shared" si="16"/>
        <v>0</v>
      </c>
      <c r="CF36" s="77"/>
      <c r="CG36" s="77"/>
      <c r="CH36" s="77"/>
      <c r="CI36" s="77"/>
      <c r="CJ36" s="77"/>
      <c r="CK36" s="77"/>
      <c r="CL36" s="77"/>
      <c r="CM36" s="68">
        <f t="shared" si="17"/>
        <v>0</v>
      </c>
      <c r="CN36" s="68">
        <f t="shared" si="18"/>
        <v>0</v>
      </c>
      <c r="CO36" s="77"/>
      <c r="CP36" s="77"/>
      <c r="CQ36" s="77"/>
      <c r="CR36" s="77"/>
      <c r="CS36" s="76"/>
      <c r="CT36" s="68">
        <f t="shared" si="19"/>
        <v>0</v>
      </c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68">
        <f t="shared" si="20"/>
        <v>0</v>
      </c>
      <c r="DM36" s="77"/>
      <c r="DN36" s="77"/>
      <c r="DO36" s="77"/>
      <c r="DP36" s="68">
        <f t="shared" si="21"/>
        <v>0</v>
      </c>
      <c r="DQ36" s="77"/>
      <c r="DR36" s="77"/>
      <c r="DS36" s="77"/>
      <c r="DT36" s="77"/>
      <c r="DU36" s="68">
        <f t="shared" si="22"/>
        <v>0</v>
      </c>
      <c r="DV36" s="77"/>
      <c r="DW36" s="77"/>
      <c r="DX36" s="77"/>
      <c r="DY36" s="77"/>
      <c r="DZ36" s="68">
        <f t="shared" si="23"/>
        <v>0</v>
      </c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68">
        <f t="shared" si="24"/>
        <v>64182</v>
      </c>
      <c r="FJ36" s="68">
        <f t="shared" si="25"/>
        <v>64182</v>
      </c>
      <c r="FK36" s="77"/>
      <c r="FL36" s="77"/>
      <c r="FM36" s="77"/>
      <c r="FN36" s="77"/>
      <c r="FO36" s="77"/>
      <c r="FP36" s="68">
        <f t="shared" si="26"/>
        <v>64182</v>
      </c>
      <c r="FQ36" s="77"/>
      <c r="FR36" s="77"/>
      <c r="FS36" s="77"/>
      <c r="FT36" s="77"/>
      <c r="FU36" s="77"/>
      <c r="FV36" s="77"/>
      <c r="FW36" s="77"/>
      <c r="FX36" s="77"/>
      <c r="FY36" s="77">
        <v>64182</v>
      </c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19.5" customHeight="1">
      <c r="A37" s="70">
        <v>210</v>
      </c>
      <c r="B37" s="71" t="s">
        <v>57</v>
      </c>
      <c r="C37" s="71" t="s">
        <v>57</v>
      </c>
      <c r="D37" s="20">
        <v>753701</v>
      </c>
      <c r="E37" s="71" t="s">
        <v>99</v>
      </c>
      <c r="F37" s="64">
        <v>11000</v>
      </c>
      <c r="G37" s="67">
        <f t="shared" si="4"/>
        <v>11000</v>
      </c>
      <c r="H37" s="68">
        <f t="shared" si="5"/>
        <v>11000</v>
      </c>
      <c r="I37" s="68">
        <f t="shared" si="27"/>
        <v>0</v>
      </c>
      <c r="J37" s="77"/>
      <c r="K37" s="68">
        <f t="shared" si="6"/>
        <v>11000</v>
      </c>
      <c r="L37" s="68">
        <f t="shared" si="7"/>
        <v>0</v>
      </c>
      <c r="M37" s="68">
        <f t="shared" si="8"/>
        <v>0</v>
      </c>
      <c r="N37" s="76">
        <v>0</v>
      </c>
      <c r="O37" s="76">
        <v>0</v>
      </c>
      <c r="P37" s="76">
        <v>0</v>
      </c>
      <c r="Q37" s="68">
        <f t="shared" si="9"/>
        <v>0</v>
      </c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68">
        <f t="shared" si="10"/>
        <v>0</v>
      </c>
      <c r="AK37" s="76"/>
      <c r="AL37" s="77"/>
      <c r="AM37" s="77"/>
      <c r="AN37" s="77"/>
      <c r="AO37" s="68">
        <f t="shared" si="11"/>
        <v>0</v>
      </c>
      <c r="AP37" s="77"/>
      <c r="AQ37" s="77"/>
      <c r="AR37" s="77"/>
      <c r="AS37" s="77"/>
      <c r="AT37" s="77"/>
      <c r="AU37" s="77"/>
      <c r="AV37" s="68">
        <f t="shared" si="12"/>
        <v>0</v>
      </c>
      <c r="AW37" s="77"/>
      <c r="AX37" s="77"/>
      <c r="AY37" s="68">
        <f t="shared" si="28"/>
        <v>0</v>
      </c>
      <c r="AZ37" s="77"/>
      <c r="BA37" s="77"/>
      <c r="BB37" s="77"/>
      <c r="BC37" s="77"/>
      <c r="BD37" s="77"/>
      <c r="BE37" s="77"/>
      <c r="BF37" s="77"/>
      <c r="BG37" s="77"/>
      <c r="BH37" s="77"/>
      <c r="BI37" s="68">
        <f t="shared" si="13"/>
        <v>11000</v>
      </c>
      <c r="BJ37" s="68">
        <f t="shared" si="14"/>
        <v>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68">
        <f t="shared" si="15"/>
        <v>0</v>
      </c>
      <c r="CB37" s="77"/>
      <c r="CC37" s="77"/>
      <c r="CD37" s="77"/>
      <c r="CE37" s="68">
        <f t="shared" si="16"/>
        <v>0</v>
      </c>
      <c r="CF37" s="77"/>
      <c r="CG37" s="77"/>
      <c r="CH37" s="77"/>
      <c r="CI37" s="77"/>
      <c r="CJ37" s="77"/>
      <c r="CK37" s="77"/>
      <c r="CL37" s="77"/>
      <c r="CM37" s="68">
        <f t="shared" si="17"/>
        <v>11000</v>
      </c>
      <c r="CN37" s="68">
        <f t="shared" si="18"/>
        <v>11000</v>
      </c>
      <c r="CO37" s="77"/>
      <c r="CP37" s="77"/>
      <c r="CQ37" s="77"/>
      <c r="CR37" s="77"/>
      <c r="CS37" s="77">
        <v>11000</v>
      </c>
      <c r="CT37" s="68">
        <f t="shared" si="19"/>
        <v>0</v>
      </c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68">
        <f t="shared" si="20"/>
        <v>0</v>
      </c>
      <c r="DM37" s="77"/>
      <c r="DN37" s="77"/>
      <c r="DO37" s="77"/>
      <c r="DP37" s="68">
        <f t="shared" si="21"/>
        <v>0</v>
      </c>
      <c r="DQ37" s="77"/>
      <c r="DR37" s="77"/>
      <c r="DS37" s="77"/>
      <c r="DT37" s="77"/>
      <c r="DU37" s="68">
        <f t="shared" si="22"/>
        <v>0</v>
      </c>
      <c r="DV37" s="77"/>
      <c r="DW37" s="77"/>
      <c r="DX37" s="77"/>
      <c r="DY37" s="77"/>
      <c r="DZ37" s="68">
        <f t="shared" si="23"/>
        <v>0</v>
      </c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68">
        <f t="shared" si="24"/>
        <v>0</v>
      </c>
      <c r="FJ37" s="68">
        <f t="shared" si="25"/>
        <v>0</v>
      </c>
      <c r="FK37" s="77"/>
      <c r="FL37" s="77"/>
      <c r="FM37" s="77"/>
      <c r="FN37" s="77"/>
      <c r="FO37" s="77"/>
      <c r="FP37" s="68">
        <f t="shared" si="26"/>
        <v>0</v>
      </c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19.5" customHeight="1">
      <c r="A38" s="70">
        <v>210</v>
      </c>
      <c r="B38" s="71" t="s">
        <v>57</v>
      </c>
      <c r="C38" s="71" t="s">
        <v>57</v>
      </c>
      <c r="D38" s="20">
        <v>753701</v>
      </c>
      <c r="E38" s="71" t="s">
        <v>100</v>
      </c>
      <c r="F38" s="64">
        <v>352</v>
      </c>
      <c r="G38" s="67">
        <f t="shared" si="4"/>
        <v>352</v>
      </c>
      <c r="H38" s="68">
        <f t="shared" si="5"/>
        <v>352</v>
      </c>
      <c r="I38" s="68">
        <f t="shared" si="27"/>
        <v>0</v>
      </c>
      <c r="J38" s="77"/>
      <c r="K38" s="68">
        <f t="shared" si="6"/>
        <v>352</v>
      </c>
      <c r="L38" s="68">
        <f t="shared" si="7"/>
        <v>0</v>
      </c>
      <c r="M38" s="68">
        <f t="shared" si="8"/>
        <v>0</v>
      </c>
      <c r="N38" s="76">
        <v>0</v>
      </c>
      <c r="O38" s="76">
        <v>0</v>
      </c>
      <c r="P38" s="76">
        <v>0</v>
      </c>
      <c r="Q38" s="68">
        <f t="shared" si="9"/>
        <v>0</v>
      </c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68">
        <f t="shared" si="10"/>
        <v>0</v>
      </c>
      <c r="AK38" s="77"/>
      <c r="AL38" s="77"/>
      <c r="AM38" s="77"/>
      <c r="AN38" s="77"/>
      <c r="AO38" s="68">
        <f t="shared" si="11"/>
        <v>0</v>
      </c>
      <c r="AP38" s="77"/>
      <c r="AQ38" s="77"/>
      <c r="AR38" s="77"/>
      <c r="AS38" s="77"/>
      <c r="AT38" s="77"/>
      <c r="AU38" s="77"/>
      <c r="AV38" s="68">
        <f t="shared" si="12"/>
        <v>0</v>
      </c>
      <c r="AW38" s="77"/>
      <c r="AX38" s="77"/>
      <c r="AY38" s="68">
        <f t="shared" si="28"/>
        <v>0</v>
      </c>
      <c r="AZ38" s="77"/>
      <c r="BA38" s="77"/>
      <c r="BB38" s="77"/>
      <c r="BC38" s="77"/>
      <c r="BD38" s="77"/>
      <c r="BE38" s="77"/>
      <c r="BF38" s="77"/>
      <c r="BG38" s="77"/>
      <c r="BH38" s="77"/>
      <c r="BI38" s="68">
        <f t="shared" si="13"/>
        <v>352</v>
      </c>
      <c r="BJ38" s="68">
        <f t="shared" si="14"/>
        <v>0</v>
      </c>
      <c r="BK38" s="77"/>
      <c r="BL38" s="77"/>
      <c r="BM38" s="77"/>
      <c r="BN38" s="77"/>
      <c r="BO38" s="77"/>
      <c r="BP38" s="77"/>
      <c r="BQ38" s="77"/>
      <c r="BR38" s="77"/>
      <c r="BS38" s="77"/>
      <c r="BT38" s="80"/>
      <c r="BU38" s="80"/>
      <c r="BV38" s="80"/>
      <c r="BW38" s="77"/>
      <c r="BX38" s="77"/>
      <c r="BY38" s="77"/>
      <c r="BZ38" s="77"/>
      <c r="CA38" s="68">
        <f t="shared" si="15"/>
        <v>0</v>
      </c>
      <c r="CB38" s="77"/>
      <c r="CC38" s="77"/>
      <c r="CD38" s="77"/>
      <c r="CE38" s="68">
        <f t="shared" si="16"/>
        <v>0</v>
      </c>
      <c r="CF38" s="77"/>
      <c r="CG38" s="77"/>
      <c r="CH38" s="77"/>
      <c r="CI38" s="77"/>
      <c r="CJ38" s="77"/>
      <c r="CK38" s="77"/>
      <c r="CL38" s="77"/>
      <c r="CM38" s="68">
        <f t="shared" si="17"/>
        <v>352</v>
      </c>
      <c r="CN38" s="68">
        <f t="shared" si="18"/>
        <v>0</v>
      </c>
      <c r="CO38" s="77"/>
      <c r="CP38" s="77"/>
      <c r="CQ38" s="77"/>
      <c r="CR38" s="77"/>
      <c r="CS38" s="77"/>
      <c r="CT38" s="68">
        <f t="shared" si="19"/>
        <v>352</v>
      </c>
      <c r="CU38" s="77"/>
      <c r="CV38" s="77">
        <v>176</v>
      </c>
      <c r="CW38" s="77"/>
      <c r="CX38" s="77"/>
      <c r="CY38" s="77">
        <v>176</v>
      </c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68">
        <f t="shared" si="20"/>
        <v>0</v>
      </c>
      <c r="DM38" s="77"/>
      <c r="DN38" s="77"/>
      <c r="DO38" s="77"/>
      <c r="DP38" s="68">
        <f t="shared" si="21"/>
        <v>0</v>
      </c>
      <c r="DQ38" s="77"/>
      <c r="DR38" s="77"/>
      <c r="DS38" s="77"/>
      <c r="DT38" s="77"/>
      <c r="DU38" s="68">
        <f t="shared" si="22"/>
        <v>0</v>
      </c>
      <c r="DV38" s="77"/>
      <c r="DW38" s="77"/>
      <c r="DX38" s="77"/>
      <c r="DY38" s="77"/>
      <c r="DZ38" s="68">
        <f t="shared" si="23"/>
        <v>0</v>
      </c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68">
        <f t="shared" si="24"/>
        <v>0</v>
      </c>
      <c r="FJ38" s="68">
        <f t="shared" si="25"/>
        <v>0</v>
      </c>
      <c r="FK38" s="77"/>
      <c r="FL38" s="77"/>
      <c r="FM38" s="77"/>
      <c r="FN38" s="77"/>
      <c r="FO38" s="77"/>
      <c r="FP38" s="68">
        <f t="shared" si="26"/>
        <v>0</v>
      </c>
      <c r="FQ38" s="77"/>
      <c r="FR38" s="77"/>
      <c r="FS38" s="77"/>
      <c r="FT38" s="77"/>
      <c r="FU38" s="77"/>
      <c r="FV38" s="77"/>
      <c r="FW38" s="77"/>
      <c r="FX38" s="77"/>
      <c r="FY38" s="76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9.5" customHeight="1">
      <c r="A39" s="70">
        <v>210</v>
      </c>
      <c r="B39" s="71" t="s">
        <v>57</v>
      </c>
      <c r="C39" s="71" t="s">
        <v>57</v>
      </c>
      <c r="D39" s="20">
        <v>753701</v>
      </c>
      <c r="E39" s="71" t="s">
        <v>101</v>
      </c>
      <c r="F39" s="64">
        <v>21972</v>
      </c>
      <c r="G39" s="67">
        <f t="shared" si="4"/>
        <v>21972</v>
      </c>
      <c r="H39" s="68">
        <f t="shared" si="5"/>
        <v>21972</v>
      </c>
      <c r="I39" s="68">
        <f t="shared" si="27"/>
        <v>0</v>
      </c>
      <c r="J39" s="77"/>
      <c r="K39" s="68">
        <f t="shared" si="6"/>
        <v>21972</v>
      </c>
      <c r="L39" s="68">
        <f t="shared" si="7"/>
        <v>21972</v>
      </c>
      <c r="M39" s="68">
        <f t="shared" si="8"/>
        <v>21972</v>
      </c>
      <c r="N39" s="76">
        <v>21972</v>
      </c>
      <c r="O39" s="76">
        <v>0</v>
      </c>
      <c r="P39" s="76">
        <v>0</v>
      </c>
      <c r="Q39" s="68">
        <f t="shared" si="9"/>
        <v>0</v>
      </c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68">
        <f t="shared" si="10"/>
        <v>0</v>
      </c>
      <c r="AK39" s="77"/>
      <c r="AL39" s="77"/>
      <c r="AM39" s="77"/>
      <c r="AN39" s="77"/>
      <c r="AO39" s="68">
        <f t="shared" si="11"/>
        <v>0</v>
      </c>
      <c r="AP39" s="77"/>
      <c r="AQ39" s="77"/>
      <c r="AR39" s="77"/>
      <c r="AS39" s="77"/>
      <c r="AT39" s="77"/>
      <c r="AU39" s="77"/>
      <c r="AV39" s="68">
        <f t="shared" si="12"/>
        <v>0</v>
      </c>
      <c r="AW39" s="77"/>
      <c r="AX39" s="77"/>
      <c r="AY39" s="68">
        <f t="shared" si="28"/>
        <v>0</v>
      </c>
      <c r="AZ39" s="77"/>
      <c r="BA39" s="77"/>
      <c r="BB39" s="77"/>
      <c r="BC39" s="77"/>
      <c r="BD39" s="77"/>
      <c r="BE39" s="77"/>
      <c r="BF39" s="77"/>
      <c r="BG39" s="77"/>
      <c r="BH39" s="77"/>
      <c r="BI39" s="68">
        <f t="shared" si="13"/>
        <v>0</v>
      </c>
      <c r="BJ39" s="68">
        <f t="shared" si="14"/>
        <v>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68">
        <f t="shared" si="15"/>
        <v>0</v>
      </c>
      <c r="CB39" s="77"/>
      <c r="CC39" s="77"/>
      <c r="CD39" s="77"/>
      <c r="CE39" s="68">
        <f t="shared" si="16"/>
        <v>0</v>
      </c>
      <c r="CF39" s="77"/>
      <c r="CG39" s="77"/>
      <c r="CH39" s="77"/>
      <c r="CI39" s="77"/>
      <c r="CJ39" s="77"/>
      <c r="CK39" s="77"/>
      <c r="CL39" s="77"/>
      <c r="CM39" s="68">
        <f t="shared" si="17"/>
        <v>0</v>
      </c>
      <c r="CN39" s="68">
        <f t="shared" si="18"/>
        <v>0</v>
      </c>
      <c r="CO39" s="77"/>
      <c r="CP39" s="77"/>
      <c r="CQ39" s="77"/>
      <c r="CR39" s="77"/>
      <c r="CS39" s="76"/>
      <c r="CT39" s="68">
        <f t="shared" si="19"/>
        <v>0</v>
      </c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68">
        <f t="shared" si="20"/>
        <v>0</v>
      </c>
      <c r="DM39" s="77"/>
      <c r="DN39" s="77"/>
      <c r="DO39" s="77"/>
      <c r="DP39" s="68">
        <f t="shared" si="21"/>
        <v>0</v>
      </c>
      <c r="DQ39" s="77"/>
      <c r="DR39" s="77"/>
      <c r="DS39" s="77"/>
      <c r="DT39" s="77"/>
      <c r="DU39" s="68">
        <f t="shared" si="22"/>
        <v>0</v>
      </c>
      <c r="DV39" s="77"/>
      <c r="DW39" s="77"/>
      <c r="DX39" s="77"/>
      <c r="DY39" s="77"/>
      <c r="DZ39" s="68">
        <f t="shared" si="23"/>
        <v>0</v>
      </c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68">
        <f t="shared" si="24"/>
        <v>0</v>
      </c>
      <c r="FJ39" s="68">
        <f t="shared" si="25"/>
        <v>0</v>
      </c>
      <c r="FK39" s="77"/>
      <c r="FL39" s="77"/>
      <c r="FM39" s="77"/>
      <c r="FN39" s="77"/>
      <c r="FO39" s="77"/>
      <c r="FP39" s="68">
        <f t="shared" si="26"/>
        <v>0</v>
      </c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9.5" customHeight="1">
      <c r="A40" s="70">
        <v>210</v>
      </c>
      <c r="B40" s="71" t="s">
        <v>57</v>
      </c>
      <c r="C40" s="71" t="s">
        <v>57</v>
      </c>
      <c r="D40" s="20">
        <v>753701</v>
      </c>
      <c r="E40" s="71" t="s">
        <v>102</v>
      </c>
      <c r="F40" s="64">
        <v>27960</v>
      </c>
      <c r="G40" s="67">
        <f t="shared" si="4"/>
        <v>27960</v>
      </c>
      <c r="H40" s="68">
        <f t="shared" si="5"/>
        <v>27960</v>
      </c>
      <c r="I40" s="68">
        <f t="shared" si="27"/>
        <v>0</v>
      </c>
      <c r="J40" s="77"/>
      <c r="K40" s="68">
        <f t="shared" si="6"/>
        <v>27960</v>
      </c>
      <c r="L40" s="68">
        <f t="shared" si="7"/>
        <v>27960</v>
      </c>
      <c r="M40" s="68">
        <f t="shared" si="8"/>
        <v>0</v>
      </c>
      <c r="N40" s="76">
        <v>0</v>
      </c>
      <c r="O40" s="76"/>
      <c r="P40" s="76">
        <v>0</v>
      </c>
      <c r="Q40" s="68">
        <f t="shared" si="9"/>
        <v>27960</v>
      </c>
      <c r="R40" s="77">
        <v>1140</v>
      </c>
      <c r="S40" s="77"/>
      <c r="T40" s="77"/>
      <c r="U40" s="77"/>
      <c r="V40" s="77">
        <v>22620</v>
      </c>
      <c r="W40" s="77"/>
      <c r="X40" s="77"/>
      <c r="Y40" s="77"/>
      <c r="Z40" s="77"/>
      <c r="AA40" s="77"/>
      <c r="AB40" s="77"/>
      <c r="AC40" s="77">
        <v>4200</v>
      </c>
      <c r="AD40" s="77"/>
      <c r="AE40" s="77"/>
      <c r="AF40" s="77"/>
      <c r="AG40" s="77"/>
      <c r="AH40" s="77"/>
      <c r="AI40" s="77"/>
      <c r="AJ40" s="68">
        <f t="shared" si="10"/>
        <v>0</v>
      </c>
      <c r="AK40" s="77"/>
      <c r="AL40" s="77"/>
      <c r="AM40" s="76"/>
      <c r="AN40" s="77"/>
      <c r="AO40" s="68">
        <f t="shared" si="11"/>
        <v>0</v>
      </c>
      <c r="AP40" s="77"/>
      <c r="AQ40" s="77"/>
      <c r="AR40" s="77"/>
      <c r="AS40" s="77"/>
      <c r="AT40" s="77"/>
      <c r="AU40" s="77"/>
      <c r="AV40" s="68">
        <f t="shared" si="12"/>
        <v>0</v>
      </c>
      <c r="AW40" s="77"/>
      <c r="AX40" s="77"/>
      <c r="AY40" s="68">
        <f t="shared" si="28"/>
        <v>0</v>
      </c>
      <c r="AZ40" s="77"/>
      <c r="BA40" s="77"/>
      <c r="BB40" s="77"/>
      <c r="BC40" s="77"/>
      <c r="BD40" s="77"/>
      <c r="BE40" s="77"/>
      <c r="BF40" s="77"/>
      <c r="BG40" s="77"/>
      <c r="BH40" s="77"/>
      <c r="BI40" s="68">
        <f t="shared" si="13"/>
        <v>0</v>
      </c>
      <c r="BJ40" s="68">
        <f t="shared" si="14"/>
        <v>0</v>
      </c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68">
        <f t="shared" si="15"/>
        <v>0</v>
      </c>
      <c r="CB40" s="77"/>
      <c r="CC40" s="77"/>
      <c r="CD40" s="77"/>
      <c r="CE40" s="68">
        <f t="shared" si="16"/>
        <v>0</v>
      </c>
      <c r="CF40" s="77"/>
      <c r="CG40" s="77"/>
      <c r="CH40" s="77"/>
      <c r="CI40" s="77"/>
      <c r="CJ40" s="77"/>
      <c r="CK40" s="77"/>
      <c r="CL40" s="77"/>
      <c r="CM40" s="68">
        <f t="shared" si="17"/>
        <v>0</v>
      </c>
      <c r="CN40" s="68">
        <f t="shared" si="18"/>
        <v>0</v>
      </c>
      <c r="CO40" s="77"/>
      <c r="CP40" s="77"/>
      <c r="CQ40" s="77"/>
      <c r="CR40" s="77"/>
      <c r="CS40" s="77"/>
      <c r="CT40" s="68">
        <f t="shared" si="19"/>
        <v>0</v>
      </c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68">
        <f t="shared" si="20"/>
        <v>0</v>
      </c>
      <c r="DM40" s="77"/>
      <c r="DN40" s="77"/>
      <c r="DO40" s="77"/>
      <c r="DP40" s="68">
        <f t="shared" si="21"/>
        <v>0</v>
      </c>
      <c r="DQ40" s="77"/>
      <c r="DR40" s="77"/>
      <c r="DS40" s="77"/>
      <c r="DT40" s="77"/>
      <c r="DU40" s="68">
        <f t="shared" si="22"/>
        <v>0</v>
      </c>
      <c r="DV40" s="77"/>
      <c r="DW40" s="77"/>
      <c r="DX40" s="77"/>
      <c r="DY40" s="77"/>
      <c r="DZ40" s="68">
        <f t="shared" si="23"/>
        <v>0</v>
      </c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68">
        <f t="shared" si="24"/>
        <v>0</v>
      </c>
      <c r="FJ40" s="68">
        <f t="shared" si="25"/>
        <v>0</v>
      </c>
      <c r="FK40" s="77"/>
      <c r="FL40" s="77"/>
      <c r="FM40" s="77"/>
      <c r="FN40" s="77"/>
      <c r="FO40" s="77"/>
      <c r="FP40" s="68">
        <f t="shared" si="26"/>
        <v>0</v>
      </c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9.5" customHeight="1">
      <c r="A41" s="70">
        <v>210</v>
      </c>
      <c r="B41" s="71" t="s">
        <v>103</v>
      </c>
      <c r="C41" s="71" t="s">
        <v>104</v>
      </c>
      <c r="D41" s="20">
        <v>753701</v>
      </c>
      <c r="E41" s="71" t="s">
        <v>105</v>
      </c>
      <c r="F41" s="64">
        <v>20230</v>
      </c>
      <c r="G41" s="67">
        <f t="shared" si="4"/>
        <v>20230</v>
      </c>
      <c r="H41" s="68">
        <f t="shared" si="5"/>
        <v>20230</v>
      </c>
      <c r="I41" s="68">
        <f t="shared" si="27"/>
        <v>0</v>
      </c>
      <c r="J41" s="77"/>
      <c r="K41" s="68">
        <f t="shared" si="6"/>
        <v>20230</v>
      </c>
      <c r="L41" s="68">
        <f t="shared" si="7"/>
        <v>0</v>
      </c>
      <c r="M41" s="68">
        <f t="shared" si="8"/>
        <v>0</v>
      </c>
      <c r="N41" s="76">
        <v>0</v>
      </c>
      <c r="O41" s="76">
        <v>0</v>
      </c>
      <c r="P41" s="76">
        <v>0</v>
      </c>
      <c r="Q41" s="68">
        <f t="shared" si="9"/>
        <v>0</v>
      </c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68">
        <f t="shared" si="10"/>
        <v>0</v>
      </c>
      <c r="AK41" s="77"/>
      <c r="AL41" s="77"/>
      <c r="AM41" s="76"/>
      <c r="AN41" s="77"/>
      <c r="AO41" s="68">
        <f t="shared" si="11"/>
        <v>0</v>
      </c>
      <c r="AP41" s="77"/>
      <c r="AQ41" s="77"/>
      <c r="AR41" s="77"/>
      <c r="AS41" s="77"/>
      <c r="AT41" s="77"/>
      <c r="AU41" s="77"/>
      <c r="AV41" s="68">
        <f t="shared" si="12"/>
        <v>0</v>
      </c>
      <c r="AW41" s="77"/>
      <c r="AX41" s="77"/>
      <c r="AY41" s="68">
        <f t="shared" si="28"/>
        <v>0</v>
      </c>
      <c r="AZ41" s="77"/>
      <c r="BA41" s="77"/>
      <c r="BB41" s="77"/>
      <c r="BC41" s="77"/>
      <c r="BD41" s="77"/>
      <c r="BE41" s="77"/>
      <c r="BF41" s="77"/>
      <c r="BG41" s="77"/>
      <c r="BH41" s="77"/>
      <c r="BI41" s="68">
        <f t="shared" si="13"/>
        <v>20230</v>
      </c>
      <c r="BJ41" s="68">
        <f t="shared" si="14"/>
        <v>0</v>
      </c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68">
        <f t="shared" si="15"/>
        <v>0</v>
      </c>
      <c r="CB41" s="77"/>
      <c r="CC41" s="77"/>
      <c r="CD41" s="77"/>
      <c r="CE41" s="68">
        <f t="shared" si="16"/>
        <v>0</v>
      </c>
      <c r="CF41" s="77"/>
      <c r="CG41" s="77"/>
      <c r="CH41" s="77"/>
      <c r="CI41" s="77"/>
      <c r="CJ41" s="77"/>
      <c r="CK41" s="77"/>
      <c r="CL41" s="77"/>
      <c r="CM41" s="68">
        <f t="shared" si="17"/>
        <v>20230</v>
      </c>
      <c r="CN41" s="68">
        <f t="shared" si="18"/>
        <v>20230</v>
      </c>
      <c r="CO41" s="77"/>
      <c r="CP41" s="77"/>
      <c r="CQ41" s="77"/>
      <c r="CR41" s="77"/>
      <c r="CS41" s="77">
        <v>20230</v>
      </c>
      <c r="CT41" s="68">
        <f t="shared" si="19"/>
        <v>0</v>
      </c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68">
        <f t="shared" si="20"/>
        <v>0</v>
      </c>
      <c r="DM41" s="77"/>
      <c r="DN41" s="77"/>
      <c r="DO41" s="77"/>
      <c r="DP41" s="68">
        <f t="shared" si="21"/>
        <v>0</v>
      </c>
      <c r="DQ41" s="77"/>
      <c r="DR41" s="77"/>
      <c r="DS41" s="77"/>
      <c r="DT41" s="77"/>
      <c r="DU41" s="68">
        <f t="shared" si="22"/>
        <v>0</v>
      </c>
      <c r="DV41" s="77"/>
      <c r="DW41" s="77"/>
      <c r="DX41" s="77"/>
      <c r="DY41" s="77"/>
      <c r="DZ41" s="68">
        <f t="shared" si="23"/>
        <v>0</v>
      </c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68">
        <f t="shared" si="24"/>
        <v>0</v>
      </c>
      <c r="FJ41" s="68">
        <f t="shared" si="25"/>
        <v>0</v>
      </c>
      <c r="FK41" s="77"/>
      <c r="FL41" s="77"/>
      <c r="FM41" s="77"/>
      <c r="FN41" s="77"/>
      <c r="FO41" s="77"/>
      <c r="FP41" s="68">
        <f t="shared" si="26"/>
        <v>0</v>
      </c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ht="19.5" customHeight="1">
      <c r="A42" s="70">
        <v>210</v>
      </c>
      <c r="B42" s="71" t="s">
        <v>78</v>
      </c>
      <c r="C42" s="71" t="s">
        <v>57</v>
      </c>
      <c r="D42" s="20">
        <v>753701</v>
      </c>
      <c r="E42" s="71" t="s">
        <v>106</v>
      </c>
      <c r="F42" s="64">
        <v>7329</v>
      </c>
      <c r="G42" s="67">
        <f t="shared" si="4"/>
        <v>7329</v>
      </c>
      <c r="H42" s="68">
        <f t="shared" si="5"/>
        <v>7329</v>
      </c>
      <c r="I42" s="68">
        <f t="shared" si="27"/>
        <v>0</v>
      </c>
      <c r="J42" s="77"/>
      <c r="K42" s="68">
        <f t="shared" si="6"/>
        <v>7329</v>
      </c>
      <c r="L42" s="68">
        <f t="shared" si="7"/>
        <v>7329</v>
      </c>
      <c r="M42" s="68">
        <f t="shared" si="8"/>
        <v>0</v>
      </c>
      <c r="N42" s="76">
        <v>0</v>
      </c>
      <c r="O42" s="76">
        <v>0</v>
      </c>
      <c r="P42" s="76">
        <v>0</v>
      </c>
      <c r="Q42" s="68">
        <f t="shared" si="9"/>
        <v>0</v>
      </c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68">
        <f t="shared" si="10"/>
        <v>7329</v>
      </c>
      <c r="AK42" s="77"/>
      <c r="AL42" s="77"/>
      <c r="AM42" s="77">
        <v>7329</v>
      </c>
      <c r="AN42" s="77"/>
      <c r="AO42" s="68">
        <f t="shared" si="11"/>
        <v>0</v>
      </c>
      <c r="AP42" s="77"/>
      <c r="AQ42" s="77"/>
      <c r="AR42" s="77"/>
      <c r="AS42" s="77"/>
      <c r="AT42" s="77"/>
      <c r="AU42" s="77"/>
      <c r="AV42" s="68">
        <f t="shared" si="12"/>
        <v>0</v>
      </c>
      <c r="AW42" s="77"/>
      <c r="AX42" s="77"/>
      <c r="AY42" s="68">
        <f t="shared" si="28"/>
        <v>0</v>
      </c>
      <c r="AZ42" s="77"/>
      <c r="BA42" s="77"/>
      <c r="BB42" s="77"/>
      <c r="BC42" s="77"/>
      <c r="BD42" s="77"/>
      <c r="BE42" s="77"/>
      <c r="BF42" s="77"/>
      <c r="BG42" s="77"/>
      <c r="BH42" s="77"/>
      <c r="BI42" s="68">
        <f t="shared" si="13"/>
        <v>0</v>
      </c>
      <c r="BJ42" s="68">
        <f t="shared" si="14"/>
        <v>0</v>
      </c>
      <c r="BK42" s="76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68">
        <f t="shared" si="15"/>
        <v>0</v>
      </c>
      <c r="CB42" s="77"/>
      <c r="CC42" s="77"/>
      <c r="CD42" s="77"/>
      <c r="CE42" s="68">
        <f t="shared" si="16"/>
        <v>0</v>
      </c>
      <c r="CF42" s="77"/>
      <c r="CG42" s="77"/>
      <c r="CH42" s="77"/>
      <c r="CI42" s="77"/>
      <c r="CJ42" s="77"/>
      <c r="CK42" s="77"/>
      <c r="CL42" s="77"/>
      <c r="CM42" s="68">
        <f t="shared" si="17"/>
        <v>0</v>
      </c>
      <c r="CN42" s="68">
        <f t="shared" si="18"/>
        <v>0</v>
      </c>
      <c r="CO42" s="77"/>
      <c r="CP42" s="77"/>
      <c r="CQ42" s="77"/>
      <c r="CR42" s="77"/>
      <c r="CS42" s="77"/>
      <c r="CT42" s="68">
        <f t="shared" si="19"/>
        <v>0</v>
      </c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68">
        <f t="shared" si="20"/>
        <v>0</v>
      </c>
      <c r="DM42" s="77"/>
      <c r="DN42" s="77"/>
      <c r="DO42" s="77"/>
      <c r="DP42" s="68">
        <f t="shared" si="21"/>
        <v>0</v>
      </c>
      <c r="DQ42" s="77"/>
      <c r="DR42" s="77"/>
      <c r="DS42" s="77"/>
      <c r="DT42" s="77"/>
      <c r="DU42" s="68">
        <f t="shared" si="22"/>
        <v>0</v>
      </c>
      <c r="DV42" s="77"/>
      <c r="DW42" s="77"/>
      <c r="DX42" s="77"/>
      <c r="DY42" s="77"/>
      <c r="DZ42" s="68">
        <f t="shared" si="23"/>
        <v>0</v>
      </c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68">
        <f t="shared" si="24"/>
        <v>0</v>
      </c>
      <c r="FJ42" s="68">
        <f t="shared" si="25"/>
        <v>0</v>
      </c>
      <c r="FK42" s="77"/>
      <c r="FL42" s="77"/>
      <c r="FM42" s="77"/>
      <c r="FN42" s="77"/>
      <c r="FO42" s="77"/>
      <c r="FP42" s="68">
        <f t="shared" si="26"/>
        <v>0</v>
      </c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19.5" customHeight="1">
      <c r="A43" s="70"/>
      <c r="B43" s="71" t="s">
        <v>78</v>
      </c>
      <c r="C43" s="71" t="s">
        <v>57</v>
      </c>
      <c r="D43" s="20">
        <v>753701</v>
      </c>
      <c r="E43" s="71" t="s">
        <v>107</v>
      </c>
      <c r="F43" s="64">
        <v>69789</v>
      </c>
      <c r="G43" s="67">
        <f t="shared" si="4"/>
        <v>69789</v>
      </c>
      <c r="H43" s="68">
        <f t="shared" si="5"/>
        <v>69789</v>
      </c>
      <c r="I43" s="68">
        <f t="shared" si="27"/>
        <v>0</v>
      </c>
      <c r="J43" s="77"/>
      <c r="K43" s="68">
        <f t="shared" si="6"/>
        <v>69789</v>
      </c>
      <c r="L43" s="68">
        <f t="shared" si="7"/>
        <v>69789</v>
      </c>
      <c r="M43" s="68">
        <f t="shared" si="8"/>
        <v>0</v>
      </c>
      <c r="N43" s="76">
        <v>0</v>
      </c>
      <c r="O43" s="76">
        <v>0</v>
      </c>
      <c r="P43" s="76">
        <v>0</v>
      </c>
      <c r="Q43" s="68">
        <f t="shared" si="9"/>
        <v>0</v>
      </c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68">
        <f t="shared" si="10"/>
        <v>69789</v>
      </c>
      <c r="AK43" s="77"/>
      <c r="AL43" s="77"/>
      <c r="AM43" s="77">
        <v>69789</v>
      </c>
      <c r="AN43" s="77"/>
      <c r="AO43" s="68">
        <f t="shared" si="11"/>
        <v>0</v>
      </c>
      <c r="AP43" s="77"/>
      <c r="AQ43" s="77"/>
      <c r="AR43" s="77"/>
      <c r="AS43" s="77"/>
      <c r="AT43" s="77"/>
      <c r="AU43" s="77"/>
      <c r="AV43" s="68">
        <f t="shared" si="12"/>
        <v>0</v>
      </c>
      <c r="AW43" s="77"/>
      <c r="AX43" s="77"/>
      <c r="AY43" s="68">
        <f t="shared" si="28"/>
        <v>0</v>
      </c>
      <c r="AZ43" s="77"/>
      <c r="BA43" s="77"/>
      <c r="BB43" s="77"/>
      <c r="BC43" s="77"/>
      <c r="BD43" s="77"/>
      <c r="BE43" s="77"/>
      <c r="BF43" s="77"/>
      <c r="BG43" s="77"/>
      <c r="BH43" s="77"/>
      <c r="BI43" s="68">
        <f t="shared" si="13"/>
        <v>0</v>
      </c>
      <c r="BJ43" s="68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6"/>
      <c r="BV43" s="76"/>
      <c r="BW43" s="77"/>
      <c r="BX43" s="77"/>
      <c r="BY43" s="77"/>
      <c r="BZ43" s="77"/>
      <c r="CA43" s="68">
        <f t="shared" si="15"/>
        <v>0</v>
      </c>
      <c r="CB43" s="77"/>
      <c r="CC43" s="77"/>
      <c r="CD43" s="77"/>
      <c r="CE43" s="68">
        <f t="shared" si="16"/>
        <v>0</v>
      </c>
      <c r="CF43" s="77"/>
      <c r="CG43" s="77"/>
      <c r="CH43" s="77"/>
      <c r="CI43" s="77"/>
      <c r="CJ43" s="77"/>
      <c r="CK43" s="77"/>
      <c r="CL43" s="77"/>
      <c r="CM43" s="68">
        <f t="shared" si="17"/>
        <v>0</v>
      </c>
      <c r="CN43" s="68">
        <f t="shared" si="18"/>
        <v>0</v>
      </c>
      <c r="CO43" s="77"/>
      <c r="CP43" s="77"/>
      <c r="CQ43" s="77"/>
      <c r="CR43" s="77"/>
      <c r="CS43" s="77"/>
      <c r="CT43" s="68">
        <f t="shared" si="19"/>
        <v>0</v>
      </c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68">
        <f t="shared" si="20"/>
        <v>0</v>
      </c>
      <c r="DM43" s="77"/>
      <c r="DN43" s="77"/>
      <c r="DO43" s="77"/>
      <c r="DP43" s="68">
        <f t="shared" si="21"/>
        <v>0</v>
      </c>
      <c r="DQ43" s="77"/>
      <c r="DR43" s="77"/>
      <c r="DS43" s="77"/>
      <c r="DT43" s="77"/>
      <c r="DU43" s="68">
        <f t="shared" si="22"/>
        <v>0</v>
      </c>
      <c r="DV43" s="77"/>
      <c r="DW43" s="77"/>
      <c r="DX43" s="77"/>
      <c r="DY43" s="77"/>
      <c r="DZ43" s="68">
        <f t="shared" si="23"/>
        <v>0</v>
      </c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68">
        <f t="shared" si="24"/>
        <v>0</v>
      </c>
      <c r="FJ43" s="68">
        <f t="shared" si="25"/>
        <v>0</v>
      </c>
      <c r="FK43" s="77"/>
      <c r="FL43" s="77"/>
      <c r="FM43" s="77"/>
      <c r="FN43" s="77"/>
      <c r="FO43" s="77"/>
      <c r="FP43" s="68">
        <f t="shared" si="26"/>
        <v>0</v>
      </c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9.5" customHeight="1">
      <c r="A44" s="66" t="s">
        <v>108</v>
      </c>
      <c r="B44" s="69" t="s">
        <v>96</v>
      </c>
      <c r="C44" s="69" t="s">
        <v>57</v>
      </c>
      <c r="D44" s="20">
        <v>753701</v>
      </c>
      <c r="E44" s="63" t="s">
        <v>109</v>
      </c>
      <c r="F44" s="64">
        <v>30000</v>
      </c>
      <c r="G44" s="67">
        <f t="shared" si="4"/>
        <v>30000</v>
      </c>
      <c r="H44" s="68">
        <f t="shared" si="5"/>
        <v>30000</v>
      </c>
      <c r="I44" s="68">
        <f t="shared" si="27"/>
        <v>0</v>
      </c>
      <c r="J44" s="77"/>
      <c r="K44" s="68">
        <f t="shared" si="6"/>
        <v>30000</v>
      </c>
      <c r="L44" s="68">
        <f t="shared" si="7"/>
        <v>0</v>
      </c>
      <c r="M44" s="68">
        <f t="shared" si="8"/>
        <v>0</v>
      </c>
      <c r="N44" s="76">
        <v>0</v>
      </c>
      <c r="O44" s="76"/>
      <c r="P44" s="76">
        <v>0</v>
      </c>
      <c r="Q44" s="68">
        <f t="shared" si="9"/>
        <v>0</v>
      </c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68">
        <f t="shared" si="10"/>
        <v>0</v>
      </c>
      <c r="AK44" s="77"/>
      <c r="AL44" s="77"/>
      <c r="AM44" s="77"/>
      <c r="AN44" s="77"/>
      <c r="AO44" s="68">
        <f t="shared" si="11"/>
        <v>0</v>
      </c>
      <c r="AP44" s="77"/>
      <c r="AQ44" s="77"/>
      <c r="AR44" s="77"/>
      <c r="AS44" s="77"/>
      <c r="AT44" s="77"/>
      <c r="AU44" s="77"/>
      <c r="AV44" s="68">
        <f t="shared" si="12"/>
        <v>0</v>
      </c>
      <c r="AW44" s="77"/>
      <c r="AX44" s="77"/>
      <c r="AY44" s="68">
        <f t="shared" si="28"/>
        <v>0</v>
      </c>
      <c r="AZ44" s="77"/>
      <c r="BA44" s="77"/>
      <c r="BB44" s="77"/>
      <c r="BC44" s="77"/>
      <c r="BD44" s="77"/>
      <c r="BE44" s="77"/>
      <c r="BF44" s="77"/>
      <c r="BG44" s="77"/>
      <c r="BH44" s="77"/>
      <c r="BI44" s="68">
        <f t="shared" si="13"/>
        <v>30000</v>
      </c>
      <c r="BJ44" s="68">
        <f t="shared" si="14"/>
        <v>0</v>
      </c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68">
        <f t="shared" si="15"/>
        <v>0</v>
      </c>
      <c r="CB44" s="77"/>
      <c r="CC44" s="77"/>
      <c r="CD44" s="77"/>
      <c r="CE44" s="68">
        <f t="shared" si="16"/>
        <v>30000</v>
      </c>
      <c r="CF44" s="77"/>
      <c r="CG44" s="77"/>
      <c r="CH44" s="77">
        <v>30000</v>
      </c>
      <c r="CI44" s="77"/>
      <c r="CJ44" s="77"/>
      <c r="CK44" s="77"/>
      <c r="CL44" s="77"/>
      <c r="CM44" s="68">
        <f t="shared" si="17"/>
        <v>0</v>
      </c>
      <c r="CN44" s="68">
        <f t="shared" si="18"/>
        <v>0</v>
      </c>
      <c r="CO44" s="77"/>
      <c r="CP44" s="77"/>
      <c r="CQ44" s="77"/>
      <c r="CR44" s="77"/>
      <c r="CS44" s="77"/>
      <c r="CT44" s="68">
        <f t="shared" si="19"/>
        <v>0</v>
      </c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68">
        <f t="shared" si="20"/>
        <v>0</v>
      </c>
      <c r="DM44" s="77"/>
      <c r="DN44" s="77"/>
      <c r="DO44" s="77"/>
      <c r="DP44" s="68">
        <f t="shared" si="21"/>
        <v>0</v>
      </c>
      <c r="DQ44" s="77"/>
      <c r="DR44" s="77"/>
      <c r="DS44" s="77"/>
      <c r="DT44" s="77"/>
      <c r="DU44" s="68">
        <f t="shared" si="22"/>
        <v>0</v>
      </c>
      <c r="DV44" s="77"/>
      <c r="DW44" s="77"/>
      <c r="DX44" s="77"/>
      <c r="DY44" s="77"/>
      <c r="DZ44" s="68">
        <f t="shared" si="23"/>
        <v>0</v>
      </c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68">
        <f t="shared" si="24"/>
        <v>0</v>
      </c>
      <c r="FJ44" s="68">
        <f t="shared" si="25"/>
        <v>0</v>
      </c>
      <c r="FK44" s="77"/>
      <c r="FL44" s="77"/>
      <c r="FM44" s="77"/>
      <c r="FN44" s="77"/>
      <c r="FO44" s="77"/>
      <c r="FP44" s="68">
        <f t="shared" si="26"/>
        <v>0</v>
      </c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19.5" customHeight="1">
      <c r="A45" s="66" t="s">
        <v>110</v>
      </c>
      <c r="B45" s="69" t="s">
        <v>57</v>
      </c>
      <c r="C45" s="69" t="s">
        <v>111</v>
      </c>
      <c r="D45" s="20">
        <v>753701</v>
      </c>
      <c r="E45" s="63" t="s">
        <v>112</v>
      </c>
      <c r="F45" s="64">
        <v>6000</v>
      </c>
      <c r="G45" s="67">
        <f t="shared" si="4"/>
        <v>6000</v>
      </c>
      <c r="H45" s="68">
        <f t="shared" si="5"/>
        <v>6000</v>
      </c>
      <c r="I45" s="68">
        <f t="shared" si="27"/>
        <v>0</v>
      </c>
      <c r="J45" s="77"/>
      <c r="K45" s="68">
        <f t="shared" si="6"/>
        <v>6000</v>
      </c>
      <c r="L45" s="68">
        <f t="shared" si="7"/>
        <v>0</v>
      </c>
      <c r="M45" s="68">
        <f t="shared" si="8"/>
        <v>0</v>
      </c>
      <c r="N45" s="76">
        <v>0</v>
      </c>
      <c r="O45" s="76">
        <v>0</v>
      </c>
      <c r="P45" s="76">
        <v>0</v>
      </c>
      <c r="Q45" s="68">
        <f t="shared" si="9"/>
        <v>0</v>
      </c>
      <c r="R45" s="77"/>
      <c r="S45" s="77"/>
      <c r="T45" s="77"/>
      <c r="U45" s="77"/>
      <c r="V45" s="77"/>
      <c r="W45" s="76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68">
        <f t="shared" si="10"/>
        <v>0</v>
      </c>
      <c r="AK45" s="77"/>
      <c r="AL45" s="77"/>
      <c r="AM45" s="77"/>
      <c r="AN45" s="77"/>
      <c r="AO45" s="68">
        <f t="shared" si="11"/>
        <v>0</v>
      </c>
      <c r="AP45" s="77"/>
      <c r="AQ45" s="77"/>
      <c r="AR45" s="77"/>
      <c r="AS45" s="77"/>
      <c r="AT45" s="77"/>
      <c r="AU45" s="77"/>
      <c r="AV45" s="68">
        <f t="shared" si="12"/>
        <v>0</v>
      </c>
      <c r="AW45" s="77"/>
      <c r="AX45" s="77"/>
      <c r="AY45" s="68">
        <f t="shared" si="28"/>
        <v>0</v>
      </c>
      <c r="AZ45" s="77"/>
      <c r="BA45" s="77"/>
      <c r="BB45" s="77"/>
      <c r="BC45" s="77"/>
      <c r="BD45" s="77"/>
      <c r="BE45" s="77"/>
      <c r="BF45" s="77"/>
      <c r="BG45" s="77"/>
      <c r="BH45" s="77"/>
      <c r="BI45" s="68">
        <f t="shared" si="13"/>
        <v>0</v>
      </c>
      <c r="BJ45" s="68">
        <f t="shared" si="14"/>
        <v>0</v>
      </c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68">
        <f t="shared" si="15"/>
        <v>0</v>
      </c>
      <c r="CB45" s="77"/>
      <c r="CC45" s="77"/>
      <c r="CD45" s="77"/>
      <c r="CE45" s="68">
        <f t="shared" si="16"/>
        <v>0</v>
      </c>
      <c r="CF45" s="77"/>
      <c r="CG45" s="77"/>
      <c r="CH45" s="77"/>
      <c r="CI45" s="77"/>
      <c r="CJ45" s="77"/>
      <c r="CK45" s="77"/>
      <c r="CL45" s="77"/>
      <c r="CM45" s="68">
        <f t="shared" si="17"/>
        <v>0</v>
      </c>
      <c r="CN45" s="68">
        <f t="shared" si="18"/>
        <v>0</v>
      </c>
      <c r="CO45" s="77"/>
      <c r="CP45" s="77"/>
      <c r="CQ45" s="77"/>
      <c r="CR45" s="77"/>
      <c r="CS45" s="77"/>
      <c r="CT45" s="68">
        <f t="shared" si="19"/>
        <v>0</v>
      </c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68">
        <f t="shared" si="20"/>
        <v>0</v>
      </c>
      <c r="DM45" s="77"/>
      <c r="DN45" s="77"/>
      <c r="DO45" s="77"/>
      <c r="DP45" s="68">
        <f t="shared" si="21"/>
        <v>0</v>
      </c>
      <c r="DQ45" s="77"/>
      <c r="DR45" s="77"/>
      <c r="DS45" s="77"/>
      <c r="DT45" s="77"/>
      <c r="DU45" s="68">
        <f t="shared" si="22"/>
        <v>0</v>
      </c>
      <c r="DV45" s="77"/>
      <c r="DW45" s="77"/>
      <c r="DX45" s="77"/>
      <c r="DY45" s="77"/>
      <c r="DZ45" s="68">
        <f t="shared" si="23"/>
        <v>0</v>
      </c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68">
        <f t="shared" si="24"/>
        <v>6000</v>
      </c>
      <c r="FJ45" s="68">
        <f t="shared" si="25"/>
        <v>0</v>
      </c>
      <c r="FK45" s="77"/>
      <c r="FL45" s="77"/>
      <c r="FM45" s="77"/>
      <c r="FN45" s="77"/>
      <c r="FO45" s="77"/>
      <c r="FP45" s="68">
        <f t="shared" si="26"/>
        <v>0</v>
      </c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>
        <v>6000</v>
      </c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19.5" customHeight="1">
      <c r="A46" s="66" t="s">
        <v>110</v>
      </c>
      <c r="B46" s="69" t="s">
        <v>96</v>
      </c>
      <c r="C46" s="69" t="s">
        <v>96</v>
      </c>
      <c r="D46" s="20">
        <v>753701</v>
      </c>
      <c r="E46" s="63" t="s">
        <v>113</v>
      </c>
      <c r="F46" s="64">
        <v>225328</v>
      </c>
      <c r="G46" s="67">
        <f t="shared" si="4"/>
        <v>225328</v>
      </c>
      <c r="H46" s="68">
        <f t="shared" si="5"/>
        <v>225328</v>
      </c>
      <c r="I46" s="68">
        <f t="shared" si="27"/>
        <v>0</v>
      </c>
      <c r="J46" s="77"/>
      <c r="K46" s="68">
        <f t="shared" si="6"/>
        <v>225328</v>
      </c>
      <c r="L46" s="68">
        <f t="shared" si="7"/>
        <v>0</v>
      </c>
      <c r="M46" s="68">
        <f t="shared" si="8"/>
        <v>0</v>
      </c>
      <c r="N46" s="76">
        <v>0</v>
      </c>
      <c r="O46" s="76">
        <v>0</v>
      </c>
      <c r="P46" s="76">
        <v>0</v>
      </c>
      <c r="Q46" s="68">
        <f t="shared" si="9"/>
        <v>0</v>
      </c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68">
        <f t="shared" si="10"/>
        <v>0</v>
      </c>
      <c r="AK46" s="77"/>
      <c r="AL46" s="77"/>
      <c r="AM46" s="77"/>
      <c r="AN46" s="77"/>
      <c r="AO46" s="68">
        <f t="shared" si="11"/>
        <v>0</v>
      </c>
      <c r="AP46" s="77"/>
      <c r="AQ46" s="77"/>
      <c r="AR46" s="77"/>
      <c r="AS46" s="77"/>
      <c r="AT46" s="77"/>
      <c r="AU46" s="77"/>
      <c r="AV46" s="68">
        <f t="shared" si="12"/>
        <v>0</v>
      </c>
      <c r="AW46" s="77"/>
      <c r="AX46" s="77"/>
      <c r="AY46" s="68">
        <f t="shared" si="28"/>
        <v>0</v>
      </c>
      <c r="AZ46" s="77"/>
      <c r="BA46" s="77"/>
      <c r="BB46" s="77"/>
      <c r="BC46" s="77"/>
      <c r="BD46" s="77"/>
      <c r="BE46" s="77"/>
      <c r="BF46" s="77"/>
      <c r="BG46" s="77"/>
      <c r="BH46" s="77"/>
      <c r="BI46" s="68">
        <f t="shared" si="13"/>
        <v>0</v>
      </c>
      <c r="BJ46" s="68">
        <f t="shared" si="14"/>
        <v>0</v>
      </c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68">
        <f t="shared" si="15"/>
        <v>0</v>
      </c>
      <c r="CB46" s="77"/>
      <c r="CC46" s="77"/>
      <c r="CD46" s="77"/>
      <c r="CE46" s="68">
        <f t="shared" si="16"/>
        <v>0</v>
      </c>
      <c r="CF46" s="77"/>
      <c r="CG46" s="77"/>
      <c r="CH46" s="77"/>
      <c r="CI46" s="77"/>
      <c r="CJ46" s="77"/>
      <c r="CK46" s="77"/>
      <c r="CL46" s="77"/>
      <c r="CM46" s="68">
        <f t="shared" si="17"/>
        <v>0</v>
      </c>
      <c r="CN46" s="68">
        <f t="shared" si="18"/>
        <v>0</v>
      </c>
      <c r="CO46" s="77"/>
      <c r="CP46" s="77"/>
      <c r="CQ46" s="77"/>
      <c r="CR46" s="77"/>
      <c r="CS46" s="77"/>
      <c r="CT46" s="68">
        <f t="shared" si="19"/>
        <v>0</v>
      </c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68">
        <f t="shared" si="20"/>
        <v>0</v>
      </c>
      <c r="DM46" s="77"/>
      <c r="DN46" s="77"/>
      <c r="DO46" s="77"/>
      <c r="DP46" s="68">
        <f t="shared" si="21"/>
        <v>0</v>
      </c>
      <c r="DQ46" s="77"/>
      <c r="DR46" s="77"/>
      <c r="DS46" s="77"/>
      <c r="DT46" s="77"/>
      <c r="DU46" s="68">
        <f t="shared" si="22"/>
        <v>0</v>
      </c>
      <c r="DV46" s="77"/>
      <c r="DW46" s="77"/>
      <c r="DX46" s="77"/>
      <c r="DY46" s="77"/>
      <c r="DZ46" s="68">
        <f t="shared" si="23"/>
        <v>0</v>
      </c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68">
        <f t="shared" si="24"/>
        <v>225328</v>
      </c>
      <c r="FJ46" s="68">
        <f t="shared" si="25"/>
        <v>0</v>
      </c>
      <c r="FK46" s="77"/>
      <c r="FL46" s="77"/>
      <c r="FM46" s="77"/>
      <c r="FN46" s="77"/>
      <c r="FO46" s="77"/>
      <c r="FP46" s="68">
        <f t="shared" si="26"/>
        <v>0</v>
      </c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>
        <v>225328</v>
      </c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9.5" customHeight="1">
      <c r="A47" s="66" t="s">
        <v>110</v>
      </c>
      <c r="B47" s="69" t="s">
        <v>96</v>
      </c>
      <c r="C47" s="69" t="s">
        <v>88</v>
      </c>
      <c r="D47" s="20">
        <v>753701</v>
      </c>
      <c r="E47" s="63" t="s">
        <v>114</v>
      </c>
      <c r="F47" s="64">
        <v>20000</v>
      </c>
      <c r="G47" s="67">
        <f t="shared" si="4"/>
        <v>20000</v>
      </c>
      <c r="H47" s="68">
        <f t="shared" si="5"/>
        <v>20000</v>
      </c>
      <c r="I47" s="68">
        <f t="shared" si="27"/>
        <v>0</v>
      </c>
      <c r="J47" s="77"/>
      <c r="K47" s="68">
        <f t="shared" si="6"/>
        <v>20000</v>
      </c>
      <c r="L47" s="68">
        <f t="shared" si="7"/>
        <v>0</v>
      </c>
      <c r="M47" s="68">
        <f t="shared" si="8"/>
        <v>0</v>
      </c>
      <c r="N47" s="76">
        <v>0</v>
      </c>
      <c r="O47" s="76">
        <v>0</v>
      </c>
      <c r="P47" s="76">
        <v>0</v>
      </c>
      <c r="Q47" s="68">
        <f t="shared" si="9"/>
        <v>0</v>
      </c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68">
        <f t="shared" si="10"/>
        <v>0</v>
      </c>
      <c r="AK47" s="77"/>
      <c r="AL47" s="77"/>
      <c r="AM47" s="77"/>
      <c r="AN47" s="77"/>
      <c r="AO47" s="68">
        <f t="shared" si="11"/>
        <v>0</v>
      </c>
      <c r="AP47" s="77"/>
      <c r="AQ47" s="77"/>
      <c r="AR47" s="77"/>
      <c r="AS47" s="77"/>
      <c r="AT47" s="77"/>
      <c r="AU47" s="77"/>
      <c r="AV47" s="68">
        <f t="shared" si="12"/>
        <v>0</v>
      </c>
      <c r="AW47" s="77"/>
      <c r="AX47" s="77"/>
      <c r="AY47" s="68">
        <f t="shared" si="28"/>
        <v>0</v>
      </c>
      <c r="AZ47" s="77"/>
      <c r="BA47" s="77"/>
      <c r="BB47" s="77"/>
      <c r="BC47" s="77"/>
      <c r="BD47" s="77"/>
      <c r="BE47" s="77"/>
      <c r="BF47" s="77"/>
      <c r="BG47" s="77"/>
      <c r="BH47" s="77"/>
      <c r="BI47" s="68">
        <f t="shared" si="13"/>
        <v>20000</v>
      </c>
      <c r="BJ47" s="68">
        <f t="shared" si="14"/>
        <v>0</v>
      </c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68">
        <f t="shared" si="15"/>
        <v>0</v>
      </c>
      <c r="CB47" s="77"/>
      <c r="CC47" s="77"/>
      <c r="CD47" s="77"/>
      <c r="CE47" s="68">
        <f t="shared" si="16"/>
        <v>0</v>
      </c>
      <c r="CF47" s="77"/>
      <c r="CG47" s="77" t="s">
        <v>422</v>
      </c>
      <c r="CH47" s="77"/>
      <c r="CI47" s="77"/>
      <c r="CJ47" s="77"/>
      <c r="CK47" s="77"/>
      <c r="CL47" s="77"/>
      <c r="CM47" s="68">
        <f t="shared" si="17"/>
        <v>20000</v>
      </c>
      <c r="CN47" s="68">
        <f t="shared" si="18"/>
        <v>0</v>
      </c>
      <c r="CO47" s="77"/>
      <c r="CP47" s="77"/>
      <c r="CQ47" s="77"/>
      <c r="CR47" s="77"/>
      <c r="CS47" s="77"/>
      <c r="CT47" s="68">
        <f t="shared" si="19"/>
        <v>20000</v>
      </c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>
        <v>20000</v>
      </c>
      <c r="DI47" s="77"/>
      <c r="DJ47" s="77"/>
      <c r="DK47" s="77"/>
      <c r="DL47" s="68">
        <f t="shared" si="20"/>
        <v>0</v>
      </c>
      <c r="DM47" s="77"/>
      <c r="DN47" s="77"/>
      <c r="DO47" s="77"/>
      <c r="DP47" s="68">
        <f t="shared" si="21"/>
        <v>0</v>
      </c>
      <c r="DQ47" s="77"/>
      <c r="DR47" s="77"/>
      <c r="DS47" s="77"/>
      <c r="DT47" s="77"/>
      <c r="DU47" s="68">
        <f t="shared" si="22"/>
        <v>0</v>
      </c>
      <c r="DV47" s="77"/>
      <c r="DW47" s="77"/>
      <c r="DX47" s="77"/>
      <c r="DY47" s="77"/>
      <c r="DZ47" s="68">
        <f t="shared" si="23"/>
        <v>0</v>
      </c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68">
        <f t="shared" si="24"/>
        <v>0</v>
      </c>
      <c r="FJ47" s="68">
        <f t="shared" si="25"/>
        <v>0</v>
      </c>
      <c r="FK47" s="77"/>
      <c r="FL47" s="77"/>
      <c r="FM47" s="77"/>
      <c r="FN47" s="77"/>
      <c r="FO47" s="77"/>
      <c r="FP47" s="68">
        <f t="shared" si="26"/>
        <v>0</v>
      </c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9.5" customHeight="1">
      <c r="A48" s="66" t="s">
        <v>110</v>
      </c>
      <c r="B48" s="69" t="s">
        <v>96</v>
      </c>
      <c r="C48" s="69" t="s">
        <v>88</v>
      </c>
      <c r="D48" s="20">
        <v>753701</v>
      </c>
      <c r="E48" s="63" t="s">
        <v>115</v>
      </c>
      <c r="F48" s="64">
        <v>20000</v>
      </c>
      <c r="G48" s="67">
        <f t="shared" si="4"/>
        <v>20000</v>
      </c>
      <c r="H48" s="68">
        <f t="shared" si="5"/>
        <v>20000</v>
      </c>
      <c r="I48" s="68">
        <f t="shared" si="27"/>
        <v>0</v>
      </c>
      <c r="J48" s="77"/>
      <c r="K48" s="68">
        <f t="shared" si="6"/>
        <v>20000</v>
      </c>
      <c r="L48" s="68">
        <f t="shared" si="7"/>
        <v>0</v>
      </c>
      <c r="M48" s="68">
        <f t="shared" si="8"/>
        <v>0</v>
      </c>
      <c r="N48" s="76">
        <v>0</v>
      </c>
      <c r="O48" s="76">
        <v>0</v>
      </c>
      <c r="P48" s="76">
        <v>0</v>
      </c>
      <c r="Q48" s="68">
        <f t="shared" si="9"/>
        <v>0</v>
      </c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68">
        <f t="shared" si="10"/>
        <v>0</v>
      </c>
      <c r="AK48" s="77"/>
      <c r="AL48" s="77"/>
      <c r="AM48" s="77"/>
      <c r="AN48" s="77"/>
      <c r="AO48" s="68">
        <f t="shared" si="11"/>
        <v>0</v>
      </c>
      <c r="AP48" s="77"/>
      <c r="AQ48" s="77"/>
      <c r="AR48" s="77"/>
      <c r="AS48" s="77"/>
      <c r="AT48" s="77"/>
      <c r="AU48" s="77"/>
      <c r="AV48" s="68">
        <f t="shared" si="12"/>
        <v>0</v>
      </c>
      <c r="AW48" s="77"/>
      <c r="AX48" s="77"/>
      <c r="AY48" s="68">
        <f t="shared" si="28"/>
        <v>0</v>
      </c>
      <c r="AZ48" s="77"/>
      <c r="BA48" s="77"/>
      <c r="BB48" s="77"/>
      <c r="BC48" s="77"/>
      <c r="BD48" s="77"/>
      <c r="BE48" s="77"/>
      <c r="BF48" s="77"/>
      <c r="BG48" s="77"/>
      <c r="BH48" s="77"/>
      <c r="BI48" s="68">
        <f t="shared" si="13"/>
        <v>20000</v>
      </c>
      <c r="BJ48" s="68">
        <f t="shared" si="14"/>
        <v>0</v>
      </c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68">
        <f t="shared" si="15"/>
        <v>0</v>
      </c>
      <c r="CB48" s="77"/>
      <c r="CC48" s="77"/>
      <c r="CD48" s="77"/>
      <c r="CE48" s="68">
        <f t="shared" si="16"/>
        <v>0</v>
      </c>
      <c r="CF48" s="77"/>
      <c r="CG48" s="77"/>
      <c r="CH48" s="77"/>
      <c r="CI48" s="77"/>
      <c r="CJ48" s="77"/>
      <c r="CK48" s="77"/>
      <c r="CL48" s="77"/>
      <c r="CM48" s="68">
        <f t="shared" si="17"/>
        <v>20000</v>
      </c>
      <c r="CN48" s="68">
        <f t="shared" si="18"/>
        <v>0</v>
      </c>
      <c r="CO48" s="77"/>
      <c r="CP48" s="77"/>
      <c r="CQ48" s="77"/>
      <c r="CR48" s="77"/>
      <c r="CS48" s="77"/>
      <c r="CT48" s="68">
        <f t="shared" si="19"/>
        <v>20000</v>
      </c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>
        <v>20000</v>
      </c>
      <c r="DI48" s="77"/>
      <c r="DJ48" s="77"/>
      <c r="DK48" s="77"/>
      <c r="DL48" s="68">
        <f t="shared" si="20"/>
        <v>0</v>
      </c>
      <c r="DM48" s="77"/>
      <c r="DN48" s="77"/>
      <c r="DO48" s="77"/>
      <c r="DP48" s="68">
        <f t="shared" si="21"/>
        <v>0</v>
      </c>
      <c r="DQ48" s="77"/>
      <c r="DR48" s="77"/>
      <c r="DS48" s="77"/>
      <c r="DT48" s="77"/>
      <c r="DU48" s="68">
        <f t="shared" si="22"/>
        <v>0</v>
      </c>
      <c r="DV48" s="77"/>
      <c r="DW48" s="77"/>
      <c r="DX48" s="77"/>
      <c r="DY48" s="77"/>
      <c r="DZ48" s="68">
        <f t="shared" si="23"/>
        <v>0</v>
      </c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68">
        <f t="shared" si="24"/>
        <v>0</v>
      </c>
      <c r="FJ48" s="68">
        <f t="shared" si="25"/>
        <v>0</v>
      </c>
      <c r="FK48" s="77"/>
      <c r="FL48" s="77"/>
      <c r="FM48" s="77"/>
      <c r="FN48" s="77"/>
      <c r="FO48" s="77"/>
      <c r="FP48" s="68">
        <f t="shared" si="26"/>
        <v>0</v>
      </c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9.5" customHeight="1">
      <c r="A49" s="69" t="s">
        <v>110</v>
      </c>
      <c r="B49" s="69" t="s">
        <v>96</v>
      </c>
      <c r="C49" s="69" t="s">
        <v>88</v>
      </c>
      <c r="D49" s="20">
        <v>753701</v>
      </c>
      <c r="E49" s="63" t="s">
        <v>116</v>
      </c>
      <c r="F49" s="72">
        <v>40000</v>
      </c>
      <c r="G49" s="67">
        <f t="shared" si="4"/>
        <v>40000</v>
      </c>
      <c r="H49" s="68">
        <f t="shared" si="5"/>
        <v>40000</v>
      </c>
      <c r="I49" s="68">
        <f t="shared" si="27"/>
        <v>0</v>
      </c>
      <c r="J49" s="77"/>
      <c r="K49" s="68">
        <f t="shared" si="6"/>
        <v>40000</v>
      </c>
      <c r="L49" s="68">
        <f t="shared" si="7"/>
        <v>0</v>
      </c>
      <c r="M49" s="68">
        <f t="shared" si="8"/>
        <v>0</v>
      </c>
      <c r="N49" s="76">
        <v>0</v>
      </c>
      <c r="O49" s="76">
        <v>0</v>
      </c>
      <c r="P49" s="76">
        <v>0</v>
      </c>
      <c r="Q49" s="68">
        <f t="shared" si="9"/>
        <v>0</v>
      </c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68">
        <f t="shared" si="10"/>
        <v>0</v>
      </c>
      <c r="AK49" s="77"/>
      <c r="AL49" s="77"/>
      <c r="AM49" s="77"/>
      <c r="AN49" s="77"/>
      <c r="AO49" s="68">
        <f t="shared" si="11"/>
        <v>0</v>
      </c>
      <c r="AP49" s="77"/>
      <c r="AQ49" s="77"/>
      <c r="AR49" s="77"/>
      <c r="AS49" s="77"/>
      <c r="AT49" s="77"/>
      <c r="AU49" s="77"/>
      <c r="AV49" s="68">
        <f t="shared" si="12"/>
        <v>0</v>
      </c>
      <c r="AW49" s="77"/>
      <c r="AX49" s="77"/>
      <c r="AY49" s="68">
        <f t="shared" si="28"/>
        <v>0</v>
      </c>
      <c r="AZ49" s="77"/>
      <c r="BA49" s="77"/>
      <c r="BB49" s="77"/>
      <c r="BC49" s="77"/>
      <c r="BD49" s="77"/>
      <c r="BE49" s="77"/>
      <c r="BF49" s="77"/>
      <c r="BG49" s="77"/>
      <c r="BH49" s="77"/>
      <c r="BI49" s="68">
        <f t="shared" si="13"/>
        <v>40000</v>
      </c>
      <c r="BJ49" s="68">
        <f t="shared" si="14"/>
        <v>0</v>
      </c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68">
        <f t="shared" si="15"/>
        <v>0</v>
      </c>
      <c r="CB49" s="77"/>
      <c r="CC49" s="77"/>
      <c r="CD49" s="77"/>
      <c r="CE49" s="68">
        <f t="shared" si="16"/>
        <v>0</v>
      </c>
      <c r="CF49" s="77"/>
      <c r="CG49" s="77"/>
      <c r="CH49" s="77"/>
      <c r="CI49" s="77"/>
      <c r="CJ49" s="77"/>
      <c r="CK49" s="77"/>
      <c r="CL49" s="77"/>
      <c r="CM49" s="68">
        <f t="shared" si="17"/>
        <v>40000</v>
      </c>
      <c r="CN49" s="68">
        <f t="shared" si="18"/>
        <v>0</v>
      </c>
      <c r="CO49" s="77"/>
      <c r="CP49" s="77"/>
      <c r="CQ49" s="77"/>
      <c r="CR49" s="77"/>
      <c r="CS49" s="77"/>
      <c r="CT49" s="68">
        <f t="shared" si="19"/>
        <v>40000</v>
      </c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>
        <v>40000</v>
      </c>
      <c r="DJ49" s="77"/>
      <c r="DK49" s="77"/>
      <c r="DL49" s="68">
        <f t="shared" si="20"/>
        <v>0</v>
      </c>
      <c r="DM49" s="77"/>
      <c r="DN49" s="77"/>
      <c r="DO49" s="77"/>
      <c r="DP49" s="68">
        <f t="shared" si="21"/>
        <v>0</v>
      </c>
      <c r="DQ49" s="77"/>
      <c r="DR49" s="77"/>
      <c r="DS49" s="77"/>
      <c r="DT49" s="77"/>
      <c r="DU49" s="68">
        <f t="shared" si="22"/>
        <v>0</v>
      </c>
      <c r="DV49" s="77"/>
      <c r="DW49" s="77"/>
      <c r="DX49" s="77"/>
      <c r="DY49" s="77"/>
      <c r="DZ49" s="68">
        <f t="shared" si="23"/>
        <v>0</v>
      </c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68">
        <f t="shared" si="24"/>
        <v>0</v>
      </c>
      <c r="FJ49" s="68">
        <f t="shared" si="25"/>
        <v>0</v>
      </c>
      <c r="FK49" s="77"/>
      <c r="FL49" s="77"/>
      <c r="FM49" s="77"/>
      <c r="FN49" s="77"/>
      <c r="FO49" s="77"/>
      <c r="FP49" s="68">
        <f t="shared" si="26"/>
        <v>0</v>
      </c>
      <c r="FQ49" s="77"/>
      <c r="FR49" s="77"/>
      <c r="FS49" s="77"/>
      <c r="FT49" s="77"/>
      <c r="FU49" s="77"/>
      <c r="FV49" s="77"/>
      <c r="FW49" s="77"/>
      <c r="FX49" s="77"/>
      <c r="FY49" s="76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9.5" customHeight="1">
      <c r="A50" s="69" t="s">
        <v>110</v>
      </c>
      <c r="B50" s="69" t="s">
        <v>96</v>
      </c>
      <c r="C50" s="69" t="s">
        <v>88</v>
      </c>
      <c r="D50" s="20">
        <v>753701</v>
      </c>
      <c r="E50" s="63" t="s">
        <v>117</v>
      </c>
      <c r="F50" s="72">
        <v>8400</v>
      </c>
      <c r="G50" s="67">
        <f t="shared" si="4"/>
        <v>8400</v>
      </c>
      <c r="H50" s="68">
        <f t="shared" si="5"/>
        <v>8400</v>
      </c>
      <c r="I50" s="68">
        <f t="shared" si="27"/>
        <v>0</v>
      </c>
      <c r="J50" s="77"/>
      <c r="K50" s="68">
        <f t="shared" si="6"/>
        <v>8400</v>
      </c>
      <c r="L50" s="68">
        <f t="shared" si="7"/>
        <v>0</v>
      </c>
      <c r="M50" s="68">
        <f t="shared" si="8"/>
        <v>0</v>
      </c>
      <c r="N50" s="76">
        <v>0</v>
      </c>
      <c r="O50" s="76">
        <v>0</v>
      </c>
      <c r="P50" s="76">
        <v>0</v>
      </c>
      <c r="Q50" s="68">
        <f t="shared" si="9"/>
        <v>0</v>
      </c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68">
        <f t="shared" si="10"/>
        <v>0</v>
      </c>
      <c r="AK50" s="77"/>
      <c r="AL50" s="77"/>
      <c r="AM50" s="77"/>
      <c r="AN50" s="77"/>
      <c r="AO50" s="68">
        <f t="shared" si="11"/>
        <v>0</v>
      </c>
      <c r="AP50" s="77"/>
      <c r="AQ50" s="77"/>
      <c r="AR50" s="77"/>
      <c r="AS50" s="77"/>
      <c r="AT50" s="77"/>
      <c r="AU50" s="77"/>
      <c r="AV50" s="68">
        <f t="shared" si="12"/>
        <v>0</v>
      </c>
      <c r="AW50" s="77"/>
      <c r="AX50" s="77"/>
      <c r="AY50" s="68">
        <f t="shared" si="28"/>
        <v>0</v>
      </c>
      <c r="AZ50" s="77"/>
      <c r="BA50" s="77"/>
      <c r="BB50" s="77"/>
      <c r="BC50" s="77"/>
      <c r="BD50" s="77"/>
      <c r="BE50" s="77"/>
      <c r="BF50" s="77"/>
      <c r="BG50" s="77"/>
      <c r="BH50" s="77"/>
      <c r="BI50" s="68">
        <f t="shared" si="13"/>
        <v>8400</v>
      </c>
      <c r="BJ50" s="68">
        <f t="shared" si="14"/>
        <v>0</v>
      </c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68">
        <f t="shared" si="15"/>
        <v>0</v>
      </c>
      <c r="CB50" s="77"/>
      <c r="CC50" s="77"/>
      <c r="CD50" s="77"/>
      <c r="CE50" s="68">
        <f t="shared" si="16"/>
        <v>0</v>
      </c>
      <c r="CF50" s="77"/>
      <c r="CG50" s="77"/>
      <c r="CH50" s="77"/>
      <c r="CI50" s="77"/>
      <c r="CJ50" s="77"/>
      <c r="CK50" s="77"/>
      <c r="CL50" s="77"/>
      <c r="CM50" s="68">
        <f t="shared" si="17"/>
        <v>8400</v>
      </c>
      <c r="CN50" s="68">
        <f t="shared" si="18"/>
        <v>0</v>
      </c>
      <c r="CO50" s="77"/>
      <c r="CP50" s="77"/>
      <c r="CQ50" s="77"/>
      <c r="CR50" s="77"/>
      <c r="CS50" s="77"/>
      <c r="CT50" s="68">
        <f t="shared" si="19"/>
        <v>8400</v>
      </c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>
        <v>8400</v>
      </c>
      <c r="DJ50" s="77"/>
      <c r="DK50" s="77"/>
      <c r="DL50" s="68">
        <f t="shared" si="20"/>
        <v>0</v>
      </c>
      <c r="DM50" s="77"/>
      <c r="DN50" s="77"/>
      <c r="DO50" s="77"/>
      <c r="DP50" s="68">
        <f t="shared" si="21"/>
        <v>0</v>
      </c>
      <c r="DQ50" s="77"/>
      <c r="DR50" s="77"/>
      <c r="DS50" s="77"/>
      <c r="DT50" s="77"/>
      <c r="DU50" s="68">
        <f t="shared" si="22"/>
        <v>0</v>
      </c>
      <c r="DV50" s="77"/>
      <c r="DW50" s="77"/>
      <c r="DX50" s="77"/>
      <c r="DY50" s="77"/>
      <c r="DZ50" s="68">
        <f t="shared" si="23"/>
        <v>0</v>
      </c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68">
        <f t="shared" si="24"/>
        <v>0</v>
      </c>
      <c r="FJ50" s="68">
        <f t="shared" si="25"/>
        <v>0</v>
      </c>
      <c r="FK50" s="77"/>
      <c r="FL50" s="77"/>
      <c r="FM50" s="77"/>
      <c r="FN50" s="77"/>
      <c r="FO50" s="77"/>
      <c r="FP50" s="68">
        <f t="shared" si="26"/>
        <v>0</v>
      </c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6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ht="19.5" customHeight="1">
      <c r="A51" s="69" t="s">
        <v>110</v>
      </c>
      <c r="B51" s="69" t="s">
        <v>96</v>
      </c>
      <c r="C51" s="69" t="s">
        <v>88</v>
      </c>
      <c r="D51" s="20">
        <v>753701</v>
      </c>
      <c r="E51" s="63" t="s">
        <v>118</v>
      </c>
      <c r="F51" s="72">
        <v>7200</v>
      </c>
      <c r="G51" s="67">
        <f t="shared" si="4"/>
        <v>7200</v>
      </c>
      <c r="H51" s="68">
        <f t="shared" si="5"/>
        <v>7200</v>
      </c>
      <c r="I51" s="68">
        <f t="shared" si="27"/>
        <v>0</v>
      </c>
      <c r="J51" s="77"/>
      <c r="K51" s="68">
        <f t="shared" si="6"/>
        <v>7200</v>
      </c>
      <c r="L51" s="68">
        <f t="shared" si="7"/>
        <v>0</v>
      </c>
      <c r="M51" s="68">
        <f t="shared" si="8"/>
        <v>0</v>
      </c>
      <c r="N51" s="77"/>
      <c r="O51" s="77"/>
      <c r="P51" s="77"/>
      <c r="Q51" s="68">
        <f t="shared" si="9"/>
        <v>0</v>
      </c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68">
        <f t="shared" si="10"/>
        <v>0</v>
      </c>
      <c r="AK51" s="77"/>
      <c r="AL51" s="77"/>
      <c r="AM51" s="77"/>
      <c r="AN51" s="77"/>
      <c r="AO51" s="68">
        <f t="shared" si="11"/>
        <v>0</v>
      </c>
      <c r="AP51" s="77"/>
      <c r="AQ51" s="77"/>
      <c r="AR51" s="77"/>
      <c r="AS51" s="77"/>
      <c r="AT51" s="77"/>
      <c r="AU51" s="77"/>
      <c r="AV51" s="68">
        <f t="shared" si="12"/>
        <v>0</v>
      </c>
      <c r="AW51" s="77"/>
      <c r="AX51" s="77"/>
      <c r="AY51" s="68">
        <f t="shared" si="28"/>
        <v>0</v>
      </c>
      <c r="AZ51" s="77"/>
      <c r="BA51" s="77"/>
      <c r="BB51" s="77"/>
      <c r="BC51" s="77"/>
      <c r="BD51" s="77"/>
      <c r="BE51" s="77"/>
      <c r="BF51" s="77"/>
      <c r="BG51" s="77"/>
      <c r="BH51" s="77"/>
      <c r="BI51" s="68">
        <f t="shared" si="13"/>
        <v>0</v>
      </c>
      <c r="BJ51" s="68">
        <f t="shared" si="14"/>
        <v>0</v>
      </c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68">
        <f t="shared" si="15"/>
        <v>0</v>
      </c>
      <c r="CB51" s="77"/>
      <c r="CC51" s="77"/>
      <c r="CD51" s="77"/>
      <c r="CE51" s="68">
        <f t="shared" si="16"/>
        <v>0</v>
      </c>
      <c r="CF51" s="77"/>
      <c r="CG51" s="77"/>
      <c r="CH51" s="77"/>
      <c r="CI51" s="77"/>
      <c r="CJ51" s="77"/>
      <c r="CK51" s="77"/>
      <c r="CL51" s="77"/>
      <c r="CM51" s="68">
        <f t="shared" si="17"/>
        <v>0</v>
      </c>
      <c r="CN51" s="68">
        <f t="shared" si="18"/>
        <v>0</v>
      </c>
      <c r="CO51" s="77"/>
      <c r="CP51" s="77"/>
      <c r="CQ51" s="77"/>
      <c r="CR51" s="77"/>
      <c r="CS51" s="77"/>
      <c r="CT51" s="68">
        <f t="shared" si="19"/>
        <v>0</v>
      </c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68">
        <f t="shared" si="20"/>
        <v>0</v>
      </c>
      <c r="DM51" s="77"/>
      <c r="DN51" s="77"/>
      <c r="DO51" s="77"/>
      <c r="DP51" s="68">
        <f t="shared" si="21"/>
        <v>0</v>
      </c>
      <c r="DQ51" s="77"/>
      <c r="DR51" s="77"/>
      <c r="DS51" s="77"/>
      <c r="DT51" s="77"/>
      <c r="DU51" s="68">
        <f t="shared" si="22"/>
        <v>0</v>
      </c>
      <c r="DV51" s="77"/>
      <c r="DW51" s="77"/>
      <c r="DX51" s="77"/>
      <c r="DY51" s="77"/>
      <c r="DZ51" s="68">
        <f t="shared" si="23"/>
        <v>0</v>
      </c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68">
        <f t="shared" si="24"/>
        <v>7200</v>
      </c>
      <c r="FJ51" s="68">
        <f t="shared" si="25"/>
        <v>7200</v>
      </c>
      <c r="FK51" s="77"/>
      <c r="FL51" s="77"/>
      <c r="FM51" s="77"/>
      <c r="FN51" s="77"/>
      <c r="FO51" s="77"/>
      <c r="FP51" s="68">
        <f t="shared" si="26"/>
        <v>7200</v>
      </c>
      <c r="FQ51" s="77"/>
      <c r="FR51" s="77"/>
      <c r="FS51" s="77"/>
      <c r="FT51" s="77"/>
      <c r="FU51" s="77"/>
      <c r="FV51" s="77"/>
      <c r="FW51" s="77"/>
      <c r="FX51" s="77"/>
      <c r="FY51" s="77">
        <v>7200</v>
      </c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ht="19.5" customHeight="1">
      <c r="A52" s="69" t="s">
        <v>110</v>
      </c>
      <c r="B52" s="69" t="s">
        <v>96</v>
      </c>
      <c r="C52" s="69" t="s">
        <v>88</v>
      </c>
      <c r="D52" s="20">
        <v>753701</v>
      </c>
      <c r="E52" s="63" t="s">
        <v>119</v>
      </c>
      <c r="F52" s="72">
        <v>50000</v>
      </c>
      <c r="G52" s="67">
        <f t="shared" si="4"/>
        <v>50000</v>
      </c>
      <c r="H52" s="68">
        <f t="shared" si="5"/>
        <v>50000</v>
      </c>
      <c r="I52" s="68">
        <f t="shared" si="27"/>
        <v>0</v>
      </c>
      <c r="J52" s="77"/>
      <c r="K52" s="68">
        <f t="shared" si="6"/>
        <v>50000</v>
      </c>
      <c r="L52" s="68">
        <f t="shared" si="7"/>
        <v>0</v>
      </c>
      <c r="M52" s="68">
        <f t="shared" si="8"/>
        <v>0</v>
      </c>
      <c r="N52" s="77"/>
      <c r="O52" s="77"/>
      <c r="P52" s="77"/>
      <c r="Q52" s="68">
        <f t="shared" si="9"/>
        <v>0</v>
      </c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68">
        <f t="shared" si="10"/>
        <v>0</v>
      </c>
      <c r="AK52" s="77"/>
      <c r="AL52" s="77"/>
      <c r="AM52" s="77"/>
      <c r="AN52" s="77"/>
      <c r="AO52" s="68">
        <f t="shared" si="11"/>
        <v>0</v>
      </c>
      <c r="AP52" s="77"/>
      <c r="AQ52" s="77"/>
      <c r="AR52" s="77"/>
      <c r="AS52" s="77"/>
      <c r="AT52" s="77"/>
      <c r="AU52" s="77"/>
      <c r="AV52" s="68">
        <f t="shared" si="12"/>
        <v>0</v>
      </c>
      <c r="AW52" s="77"/>
      <c r="AX52" s="77"/>
      <c r="AY52" s="68">
        <f t="shared" si="28"/>
        <v>0</v>
      </c>
      <c r="AZ52" s="77"/>
      <c r="BA52" s="77"/>
      <c r="BB52" s="77"/>
      <c r="BC52" s="77"/>
      <c r="BD52" s="77"/>
      <c r="BE52" s="77"/>
      <c r="BF52" s="77"/>
      <c r="BG52" s="77"/>
      <c r="BH52" s="77"/>
      <c r="BI52" s="68">
        <f t="shared" si="13"/>
        <v>50000</v>
      </c>
      <c r="BJ52" s="68">
        <f t="shared" si="14"/>
        <v>50000</v>
      </c>
      <c r="BK52" s="77">
        <v>50000</v>
      </c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68">
        <f t="shared" si="15"/>
        <v>0</v>
      </c>
      <c r="CB52" s="77"/>
      <c r="CC52" s="77"/>
      <c r="CD52" s="77"/>
      <c r="CE52" s="68">
        <f t="shared" si="16"/>
        <v>0</v>
      </c>
      <c r="CF52" s="77"/>
      <c r="CG52" s="77"/>
      <c r="CH52" s="77"/>
      <c r="CI52" s="77"/>
      <c r="CJ52" s="77"/>
      <c r="CK52" s="77"/>
      <c r="CL52" s="77"/>
      <c r="CM52" s="68">
        <f t="shared" si="17"/>
        <v>0</v>
      </c>
      <c r="CN52" s="68">
        <f t="shared" si="18"/>
        <v>0</v>
      </c>
      <c r="CO52" s="77"/>
      <c r="CP52" s="77"/>
      <c r="CQ52" s="77"/>
      <c r="CR52" s="77"/>
      <c r="CS52" s="77"/>
      <c r="CT52" s="68">
        <f t="shared" si="19"/>
        <v>0</v>
      </c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68">
        <f t="shared" si="20"/>
        <v>0</v>
      </c>
      <c r="DM52" s="77"/>
      <c r="DN52" s="77"/>
      <c r="DO52" s="77"/>
      <c r="DP52" s="68">
        <f t="shared" si="21"/>
        <v>0</v>
      </c>
      <c r="DQ52" s="77"/>
      <c r="DR52" s="77"/>
      <c r="DS52" s="77"/>
      <c r="DT52" s="77"/>
      <c r="DU52" s="68">
        <f t="shared" si="22"/>
        <v>0</v>
      </c>
      <c r="DV52" s="77"/>
      <c r="DW52" s="77"/>
      <c r="DX52" s="77"/>
      <c r="DY52" s="77"/>
      <c r="DZ52" s="68">
        <f t="shared" si="23"/>
        <v>0</v>
      </c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68">
        <f t="shared" si="24"/>
        <v>0</v>
      </c>
      <c r="FJ52" s="68">
        <f t="shared" si="25"/>
        <v>0</v>
      </c>
      <c r="FK52" s="77"/>
      <c r="FL52" s="77"/>
      <c r="FM52" s="77"/>
      <c r="FN52" s="77"/>
      <c r="FO52" s="77"/>
      <c r="FP52" s="68">
        <f t="shared" si="26"/>
        <v>0</v>
      </c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ht="19.5" customHeight="1">
      <c r="A53" s="69" t="s">
        <v>110</v>
      </c>
      <c r="B53" s="69" t="s">
        <v>96</v>
      </c>
      <c r="C53" s="69" t="s">
        <v>88</v>
      </c>
      <c r="D53" s="20">
        <v>753701</v>
      </c>
      <c r="E53" s="63" t="s">
        <v>120</v>
      </c>
      <c r="F53" s="72">
        <v>80400</v>
      </c>
      <c r="G53" s="67">
        <f t="shared" si="4"/>
        <v>80400</v>
      </c>
      <c r="H53" s="68">
        <f t="shared" si="5"/>
        <v>80400</v>
      </c>
      <c r="I53" s="68">
        <f t="shared" si="27"/>
        <v>0</v>
      </c>
      <c r="J53" s="77"/>
      <c r="K53" s="68">
        <f t="shared" si="6"/>
        <v>80400</v>
      </c>
      <c r="L53" s="68">
        <f t="shared" si="7"/>
        <v>0</v>
      </c>
      <c r="M53" s="68">
        <f t="shared" si="8"/>
        <v>0</v>
      </c>
      <c r="N53" s="77"/>
      <c r="O53" s="77"/>
      <c r="P53" s="77"/>
      <c r="Q53" s="68">
        <f t="shared" si="9"/>
        <v>0</v>
      </c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68">
        <f t="shared" si="10"/>
        <v>0</v>
      </c>
      <c r="AK53" s="77"/>
      <c r="AL53" s="77"/>
      <c r="AM53" s="77"/>
      <c r="AN53" s="77"/>
      <c r="AO53" s="68">
        <f t="shared" si="11"/>
        <v>0</v>
      </c>
      <c r="AP53" s="77"/>
      <c r="AQ53" s="77"/>
      <c r="AR53" s="77"/>
      <c r="AS53" s="77"/>
      <c r="AT53" s="77"/>
      <c r="AU53" s="77"/>
      <c r="AV53" s="68">
        <f t="shared" si="12"/>
        <v>0</v>
      </c>
      <c r="AW53" s="77"/>
      <c r="AX53" s="77"/>
      <c r="AY53" s="68">
        <f t="shared" si="28"/>
        <v>0</v>
      </c>
      <c r="AZ53" s="77"/>
      <c r="BA53" s="77"/>
      <c r="BB53" s="77"/>
      <c r="BC53" s="77"/>
      <c r="BD53" s="77"/>
      <c r="BE53" s="77"/>
      <c r="BF53" s="77"/>
      <c r="BG53" s="77"/>
      <c r="BH53" s="77"/>
      <c r="BI53" s="68">
        <f t="shared" si="13"/>
        <v>0</v>
      </c>
      <c r="BJ53" s="68">
        <f t="shared" si="14"/>
        <v>0</v>
      </c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68">
        <f t="shared" si="15"/>
        <v>0</v>
      </c>
      <c r="CB53" s="77"/>
      <c r="CC53" s="77"/>
      <c r="CD53" s="77"/>
      <c r="CE53" s="68">
        <f t="shared" si="16"/>
        <v>0</v>
      </c>
      <c r="CF53" s="77"/>
      <c r="CG53" s="77"/>
      <c r="CH53" s="77"/>
      <c r="CI53" s="77"/>
      <c r="CJ53" s="77"/>
      <c r="CK53" s="77"/>
      <c r="CL53" s="77"/>
      <c r="CM53" s="68">
        <f t="shared" si="17"/>
        <v>0</v>
      </c>
      <c r="CN53" s="68">
        <f t="shared" si="18"/>
        <v>0</v>
      </c>
      <c r="CO53" s="77"/>
      <c r="CP53" s="77"/>
      <c r="CQ53" s="77"/>
      <c r="CR53" s="77"/>
      <c r="CS53" s="77"/>
      <c r="CT53" s="68">
        <f t="shared" si="19"/>
        <v>0</v>
      </c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68">
        <f t="shared" si="20"/>
        <v>0</v>
      </c>
      <c r="DM53" s="77"/>
      <c r="DN53" s="77"/>
      <c r="DO53" s="77"/>
      <c r="DP53" s="68">
        <f t="shared" si="21"/>
        <v>0</v>
      </c>
      <c r="DQ53" s="77"/>
      <c r="DR53" s="77"/>
      <c r="DS53" s="77"/>
      <c r="DT53" s="77"/>
      <c r="DU53" s="68">
        <f t="shared" si="22"/>
        <v>0</v>
      </c>
      <c r="DV53" s="77"/>
      <c r="DW53" s="77"/>
      <c r="DX53" s="77"/>
      <c r="DY53" s="77"/>
      <c r="DZ53" s="68">
        <f t="shared" si="23"/>
        <v>0</v>
      </c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68">
        <f t="shared" si="24"/>
        <v>80400</v>
      </c>
      <c r="FJ53" s="68">
        <f t="shared" si="25"/>
        <v>80400</v>
      </c>
      <c r="FK53" s="77"/>
      <c r="FL53" s="77"/>
      <c r="FM53" s="77"/>
      <c r="FN53" s="77"/>
      <c r="FO53" s="77"/>
      <c r="FP53" s="68">
        <f t="shared" si="26"/>
        <v>80400</v>
      </c>
      <c r="FQ53" s="77"/>
      <c r="FR53" s="77"/>
      <c r="FS53" s="77"/>
      <c r="FT53" s="77"/>
      <c r="FU53" s="77"/>
      <c r="FV53" s="77"/>
      <c r="FW53" s="77"/>
      <c r="FX53" s="77"/>
      <c r="FY53" s="77">
        <v>80400</v>
      </c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ht="19.5" customHeight="1">
      <c r="A54" s="69" t="s">
        <v>110</v>
      </c>
      <c r="B54" s="69" t="s">
        <v>96</v>
      </c>
      <c r="C54" s="69" t="s">
        <v>88</v>
      </c>
      <c r="D54" s="20">
        <v>753701</v>
      </c>
      <c r="E54" s="63" t="s">
        <v>121</v>
      </c>
      <c r="F54" s="72">
        <v>39600</v>
      </c>
      <c r="G54" s="67">
        <f t="shared" si="4"/>
        <v>39600</v>
      </c>
      <c r="H54" s="68">
        <f t="shared" si="5"/>
        <v>39600</v>
      </c>
      <c r="I54" s="68">
        <f t="shared" si="27"/>
        <v>0</v>
      </c>
      <c r="J54" s="77"/>
      <c r="K54" s="68">
        <f t="shared" si="6"/>
        <v>39600</v>
      </c>
      <c r="L54" s="68">
        <f t="shared" si="7"/>
        <v>0</v>
      </c>
      <c r="M54" s="68">
        <f t="shared" si="8"/>
        <v>0</v>
      </c>
      <c r="N54" s="77"/>
      <c r="O54" s="77"/>
      <c r="P54" s="77"/>
      <c r="Q54" s="68">
        <f t="shared" si="9"/>
        <v>0</v>
      </c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68">
        <f t="shared" si="10"/>
        <v>0</v>
      </c>
      <c r="AK54" s="77"/>
      <c r="AL54" s="77"/>
      <c r="AM54" s="77"/>
      <c r="AN54" s="77"/>
      <c r="AO54" s="68">
        <f t="shared" si="11"/>
        <v>0</v>
      </c>
      <c r="AP54" s="77"/>
      <c r="AQ54" s="77"/>
      <c r="AR54" s="77"/>
      <c r="AS54" s="77"/>
      <c r="AT54" s="77"/>
      <c r="AU54" s="77"/>
      <c r="AV54" s="68">
        <f t="shared" si="12"/>
        <v>0</v>
      </c>
      <c r="AW54" s="77"/>
      <c r="AX54" s="77"/>
      <c r="AY54" s="68">
        <f t="shared" si="28"/>
        <v>0</v>
      </c>
      <c r="AZ54" s="77"/>
      <c r="BA54" s="77"/>
      <c r="BB54" s="77"/>
      <c r="BC54" s="77"/>
      <c r="BD54" s="77"/>
      <c r="BE54" s="77"/>
      <c r="BF54" s="77"/>
      <c r="BG54" s="77"/>
      <c r="BH54" s="77"/>
      <c r="BI54" s="68">
        <f t="shared" si="13"/>
        <v>0</v>
      </c>
      <c r="BJ54" s="68">
        <f t="shared" si="14"/>
        <v>0</v>
      </c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68">
        <f t="shared" si="15"/>
        <v>0</v>
      </c>
      <c r="CB54" s="77"/>
      <c r="CC54" s="77"/>
      <c r="CD54" s="77"/>
      <c r="CE54" s="68">
        <f t="shared" si="16"/>
        <v>0</v>
      </c>
      <c r="CF54" s="77"/>
      <c r="CG54" s="77"/>
      <c r="CH54" s="77"/>
      <c r="CI54" s="77"/>
      <c r="CJ54" s="77"/>
      <c r="CK54" s="77"/>
      <c r="CL54" s="77"/>
      <c r="CM54" s="68">
        <f t="shared" si="17"/>
        <v>0</v>
      </c>
      <c r="CN54" s="68">
        <f t="shared" si="18"/>
        <v>0</v>
      </c>
      <c r="CO54" s="77"/>
      <c r="CP54" s="77"/>
      <c r="CQ54" s="77"/>
      <c r="CR54" s="77"/>
      <c r="CS54" s="77"/>
      <c r="CT54" s="68">
        <f t="shared" si="19"/>
        <v>0</v>
      </c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68">
        <f t="shared" si="20"/>
        <v>0</v>
      </c>
      <c r="DM54" s="77"/>
      <c r="DN54" s="77"/>
      <c r="DO54" s="77"/>
      <c r="DP54" s="68">
        <f t="shared" si="21"/>
        <v>0</v>
      </c>
      <c r="DQ54" s="77"/>
      <c r="DR54" s="77"/>
      <c r="DS54" s="77"/>
      <c r="DT54" s="77"/>
      <c r="DU54" s="68">
        <f t="shared" si="22"/>
        <v>0</v>
      </c>
      <c r="DV54" s="77"/>
      <c r="DW54" s="77"/>
      <c r="DX54" s="77"/>
      <c r="DY54" s="77"/>
      <c r="DZ54" s="68">
        <f t="shared" si="23"/>
        <v>0</v>
      </c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68">
        <f t="shared" si="24"/>
        <v>39600</v>
      </c>
      <c r="FJ54" s="68">
        <f t="shared" si="25"/>
        <v>39600</v>
      </c>
      <c r="FK54" s="77"/>
      <c r="FL54" s="77"/>
      <c r="FM54" s="77"/>
      <c r="FN54" s="77"/>
      <c r="FO54" s="77"/>
      <c r="FP54" s="68">
        <f t="shared" si="26"/>
        <v>39600</v>
      </c>
      <c r="FQ54" s="77"/>
      <c r="FR54" s="77"/>
      <c r="FS54" s="77"/>
      <c r="FT54" s="77"/>
      <c r="FU54" s="77"/>
      <c r="FV54" s="77"/>
      <c r="FW54" s="77"/>
      <c r="FX54" s="77"/>
      <c r="FY54" s="77">
        <v>39600</v>
      </c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ht="19.5" customHeight="1">
      <c r="A55" s="69" t="s">
        <v>110</v>
      </c>
      <c r="B55" s="69" t="s">
        <v>96</v>
      </c>
      <c r="C55" s="69" t="s">
        <v>88</v>
      </c>
      <c r="D55" s="20">
        <v>753701</v>
      </c>
      <c r="E55" s="63" t="s">
        <v>122</v>
      </c>
      <c r="F55" s="72">
        <v>15000</v>
      </c>
      <c r="G55" s="67">
        <f t="shared" si="4"/>
        <v>15000</v>
      </c>
      <c r="H55" s="68">
        <f t="shared" si="5"/>
        <v>15000</v>
      </c>
      <c r="I55" s="68">
        <f t="shared" si="27"/>
        <v>0</v>
      </c>
      <c r="J55" s="77"/>
      <c r="K55" s="68">
        <f t="shared" si="6"/>
        <v>15000</v>
      </c>
      <c r="L55" s="68">
        <f t="shared" si="7"/>
        <v>0</v>
      </c>
      <c r="M55" s="68">
        <f t="shared" si="8"/>
        <v>0</v>
      </c>
      <c r="N55" s="77"/>
      <c r="O55" s="77"/>
      <c r="P55" s="77"/>
      <c r="Q55" s="68">
        <f t="shared" si="9"/>
        <v>0</v>
      </c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68">
        <f t="shared" si="10"/>
        <v>0</v>
      </c>
      <c r="AK55" s="77"/>
      <c r="AL55" s="77"/>
      <c r="AM55" s="77"/>
      <c r="AN55" s="77"/>
      <c r="AO55" s="68">
        <f t="shared" si="11"/>
        <v>0</v>
      </c>
      <c r="AP55" s="77"/>
      <c r="AQ55" s="77"/>
      <c r="AR55" s="77"/>
      <c r="AS55" s="77"/>
      <c r="AT55" s="77"/>
      <c r="AU55" s="77"/>
      <c r="AV55" s="68">
        <f t="shared" si="12"/>
        <v>0</v>
      </c>
      <c r="AW55" s="77"/>
      <c r="AX55" s="77"/>
      <c r="AY55" s="68">
        <f t="shared" si="28"/>
        <v>0</v>
      </c>
      <c r="AZ55" s="77"/>
      <c r="BA55" s="77"/>
      <c r="BB55" s="77"/>
      <c r="BC55" s="77"/>
      <c r="BD55" s="77"/>
      <c r="BE55" s="77"/>
      <c r="BF55" s="77"/>
      <c r="BG55" s="77"/>
      <c r="BH55" s="77"/>
      <c r="BI55" s="68">
        <f t="shared" si="13"/>
        <v>15000</v>
      </c>
      <c r="BJ55" s="68">
        <f t="shared" si="14"/>
        <v>15000</v>
      </c>
      <c r="BK55" s="77">
        <v>15000</v>
      </c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68">
        <f t="shared" si="15"/>
        <v>0</v>
      </c>
      <c r="CB55" s="77"/>
      <c r="CC55" s="77"/>
      <c r="CD55" s="77"/>
      <c r="CE55" s="68">
        <f t="shared" si="16"/>
        <v>0</v>
      </c>
      <c r="CF55" s="77"/>
      <c r="CG55" s="77"/>
      <c r="CH55" s="77"/>
      <c r="CI55" s="77"/>
      <c r="CJ55" s="77"/>
      <c r="CK55" s="77"/>
      <c r="CL55" s="77"/>
      <c r="CM55" s="68">
        <f t="shared" si="17"/>
        <v>0</v>
      </c>
      <c r="CN55" s="68">
        <f t="shared" si="18"/>
        <v>0</v>
      </c>
      <c r="CO55" s="77"/>
      <c r="CP55" s="77"/>
      <c r="CQ55" s="77"/>
      <c r="CR55" s="77"/>
      <c r="CS55" s="77"/>
      <c r="CT55" s="68">
        <f t="shared" si="19"/>
        <v>0</v>
      </c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68">
        <f t="shared" si="20"/>
        <v>0</v>
      </c>
      <c r="DM55" s="77"/>
      <c r="DN55" s="77"/>
      <c r="DO55" s="77"/>
      <c r="DP55" s="68">
        <f t="shared" si="21"/>
        <v>0</v>
      </c>
      <c r="DQ55" s="77"/>
      <c r="DR55" s="77"/>
      <c r="DS55" s="77"/>
      <c r="DT55" s="77"/>
      <c r="DU55" s="68">
        <f t="shared" si="22"/>
        <v>0</v>
      </c>
      <c r="DV55" s="77"/>
      <c r="DW55" s="77"/>
      <c r="DX55" s="77"/>
      <c r="DY55" s="77"/>
      <c r="DZ55" s="68">
        <f t="shared" si="23"/>
        <v>0</v>
      </c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68">
        <f t="shared" si="24"/>
        <v>0</v>
      </c>
      <c r="FJ55" s="68">
        <f t="shared" si="25"/>
        <v>0</v>
      </c>
      <c r="FK55" s="77"/>
      <c r="FL55" s="77"/>
      <c r="FM55" s="77"/>
      <c r="FN55" s="77"/>
      <c r="FO55" s="77"/>
      <c r="FP55" s="68">
        <f t="shared" si="26"/>
        <v>0</v>
      </c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ht="19.5" customHeight="1">
      <c r="A56" s="70">
        <v>213</v>
      </c>
      <c r="B56" s="71" t="s">
        <v>103</v>
      </c>
      <c r="C56" s="71" t="s">
        <v>96</v>
      </c>
      <c r="D56" s="20">
        <v>753701</v>
      </c>
      <c r="E56" s="71" t="s">
        <v>123</v>
      </c>
      <c r="F56" s="64">
        <v>17328</v>
      </c>
      <c r="G56" s="67">
        <f t="shared" si="4"/>
        <v>17328</v>
      </c>
      <c r="H56" s="68">
        <f t="shared" si="5"/>
        <v>17328</v>
      </c>
      <c r="I56" s="68">
        <f t="shared" si="27"/>
        <v>0</v>
      </c>
      <c r="J56" s="77"/>
      <c r="K56" s="68">
        <f t="shared" si="6"/>
        <v>17328</v>
      </c>
      <c r="L56" s="68">
        <f t="shared" si="7"/>
        <v>0</v>
      </c>
      <c r="M56" s="68">
        <f t="shared" si="8"/>
        <v>0</v>
      </c>
      <c r="N56" s="77"/>
      <c r="O56" s="77"/>
      <c r="P56" s="77"/>
      <c r="Q56" s="68">
        <f t="shared" si="9"/>
        <v>0</v>
      </c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68">
        <f t="shared" si="10"/>
        <v>0</v>
      </c>
      <c r="AK56" s="77"/>
      <c r="AL56" s="77"/>
      <c r="AM56" s="77"/>
      <c r="AN56" s="77"/>
      <c r="AO56" s="68">
        <f t="shared" si="11"/>
        <v>0</v>
      </c>
      <c r="AP56" s="77"/>
      <c r="AQ56" s="77"/>
      <c r="AR56" s="77"/>
      <c r="AS56" s="77"/>
      <c r="AT56" s="77"/>
      <c r="AU56" s="77"/>
      <c r="AV56" s="68">
        <f t="shared" si="12"/>
        <v>0</v>
      </c>
      <c r="AW56" s="77"/>
      <c r="AX56" s="77"/>
      <c r="AY56" s="68">
        <f t="shared" si="28"/>
        <v>0</v>
      </c>
      <c r="AZ56" s="77"/>
      <c r="BA56" s="77"/>
      <c r="BB56" s="77"/>
      <c r="BC56" s="77"/>
      <c r="BD56" s="77"/>
      <c r="BE56" s="77"/>
      <c r="BF56" s="77"/>
      <c r="BG56" s="77"/>
      <c r="BH56" s="77"/>
      <c r="BI56" s="68">
        <f t="shared" si="13"/>
        <v>17328</v>
      </c>
      <c r="BJ56" s="68">
        <f t="shared" si="14"/>
        <v>17328</v>
      </c>
      <c r="BK56" s="77">
        <v>17328</v>
      </c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68">
        <f t="shared" si="15"/>
        <v>0</v>
      </c>
      <c r="CB56" s="77"/>
      <c r="CC56" s="77"/>
      <c r="CD56" s="77"/>
      <c r="CE56" s="68">
        <f t="shared" si="16"/>
        <v>0</v>
      </c>
      <c r="CF56" s="77"/>
      <c r="CG56" s="77"/>
      <c r="CH56" s="77"/>
      <c r="CI56" s="77"/>
      <c r="CJ56" s="77"/>
      <c r="CK56" s="77"/>
      <c r="CL56" s="77"/>
      <c r="CM56" s="68">
        <f t="shared" si="17"/>
        <v>0</v>
      </c>
      <c r="CN56" s="68">
        <f t="shared" si="18"/>
        <v>0</v>
      </c>
      <c r="CO56" s="77"/>
      <c r="CP56" s="77"/>
      <c r="CQ56" s="77"/>
      <c r="CR56" s="77"/>
      <c r="CS56" s="77"/>
      <c r="CT56" s="68">
        <f t="shared" si="19"/>
        <v>0</v>
      </c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68">
        <f t="shared" si="20"/>
        <v>0</v>
      </c>
      <c r="DM56" s="77"/>
      <c r="DN56" s="77"/>
      <c r="DO56" s="77"/>
      <c r="DP56" s="68">
        <f t="shared" si="21"/>
        <v>0</v>
      </c>
      <c r="DQ56" s="77"/>
      <c r="DR56" s="77"/>
      <c r="DS56" s="77"/>
      <c r="DT56" s="77"/>
      <c r="DU56" s="68">
        <f t="shared" si="22"/>
        <v>0</v>
      </c>
      <c r="DV56" s="77"/>
      <c r="DW56" s="77"/>
      <c r="DX56" s="77"/>
      <c r="DY56" s="77"/>
      <c r="DZ56" s="68">
        <f t="shared" si="23"/>
        <v>0</v>
      </c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68">
        <f t="shared" si="24"/>
        <v>0</v>
      </c>
      <c r="FJ56" s="68">
        <f t="shared" si="25"/>
        <v>0</v>
      </c>
      <c r="FK56" s="77"/>
      <c r="FL56" s="77"/>
      <c r="FM56" s="77"/>
      <c r="FN56" s="77"/>
      <c r="FO56" s="77"/>
      <c r="FP56" s="68">
        <f t="shared" si="26"/>
        <v>0</v>
      </c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ht="19.5" customHeight="1">
      <c r="A57" s="70">
        <v>213</v>
      </c>
      <c r="B57" s="71" t="s">
        <v>103</v>
      </c>
      <c r="C57" s="71" t="s">
        <v>96</v>
      </c>
      <c r="D57" s="20">
        <v>753701</v>
      </c>
      <c r="E57" s="71" t="s">
        <v>124</v>
      </c>
      <c r="F57" s="64">
        <v>76840</v>
      </c>
      <c r="G57" s="67">
        <f t="shared" si="4"/>
        <v>76840</v>
      </c>
      <c r="H57" s="68">
        <f t="shared" si="5"/>
        <v>76840</v>
      </c>
      <c r="I57" s="68">
        <f t="shared" si="27"/>
        <v>0</v>
      </c>
      <c r="J57" s="77"/>
      <c r="K57" s="68">
        <f t="shared" si="6"/>
        <v>76840</v>
      </c>
      <c r="L57" s="68">
        <f t="shared" si="7"/>
        <v>0</v>
      </c>
      <c r="M57" s="68">
        <f t="shared" si="8"/>
        <v>0</v>
      </c>
      <c r="N57" s="77"/>
      <c r="O57" s="77"/>
      <c r="P57" s="77"/>
      <c r="Q57" s="68">
        <f t="shared" si="9"/>
        <v>0</v>
      </c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68">
        <f t="shared" si="10"/>
        <v>0</v>
      </c>
      <c r="AK57" s="77"/>
      <c r="AL57" s="77"/>
      <c r="AM57" s="77"/>
      <c r="AN57" s="77"/>
      <c r="AO57" s="68">
        <f t="shared" si="11"/>
        <v>0</v>
      </c>
      <c r="AP57" s="77"/>
      <c r="AQ57" s="77"/>
      <c r="AR57" s="77"/>
      <c r="AS57" s="77"/>
      <c r="AT57" s="77"/>
      <c r="AU57" s="77"/>
      <c r="AV57" s="68">
        <f t="shared" si="12"/>
        <v>0</v>
      </c>
      <c r="AW57" s="77"/>
      <c r="AX57" s="77"/>
      <c r="AY57" s="68">
        <f t="shared" si="28"/>
        <v>0</v>
      </c>
      <c r="AZ57" s="77"/>
      <c r="BA57" s="77"/>
      <c r="BB57" s="77"/>
      <c r="BC57" s="77"/>
      <c r="BD57" s="77"/>
      <c r="BE57" s="77"/>
      <c r="BF57" s="77"/>
      <c r="BG57" s="77"/>
      <c r="BH57" s="77"/>
      <c r="BI57" s="68">
        <f t="shared" si="13"/>
        <v>0</v>
      </c>
      <c r="BJ57" s="68">
        <f t="shared" si="14"/>
        <v>0</v>
      </c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68">
        <f t="shared" si="15"/>
        <v>0</v>
      </c>
      <c r="CB57" s="77"/>
      <c r="CC57" s="77"/>
      <c r="CD57" s="77"/>
      <c r="CE57" s="68">
        <f t="shared" si="16"/>
        <v>0</v>
      </c>
      <c r="CF57" s="77"/>
      <c r="CG57" s="77"/>
      <c r="CH57" s="77"/>
      <c r="CI57" s="77"/>
      <c r="CJ57" s="77"/>
      <c r="CK57" s="77"/>
      <c r="CL57" s="77"/>
      <c r="CM57" s="68">
        <f t="shared" si="17"/>
        <v>0</v>
      </c>
      <c r="CN57" s="68">
        <f t="shared" si="18"/>
        <v>0</v>
      </c>
      <c r="CO57" s="77"/>
      <c r="CP57" s="77"/>
      <c r="CQ57" s="77"/>
      <c r="CR57" s="77"/>
      <c r="CS57" s="77"/>
      <c r="CT57" s="68">
        <f t="shared" si="19"/>
        <v>0</v>
      </c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68">
        <f t="shared" si="20"/>
        <v>0</v>
      </c>
      <c r="DM57" s="77"/>
      <c r="DN57" s="77"/>
      <c r="DO57" s="77"/>
      <c r="DP57" s="68">
        <f t="shared" si="21"/>
        <v>0</v>
      </c>
      <c r="DQ57" s="77"/>
      <c r="DR57" s="77"/>
      <c r="DS57" s="77"/>
      <c r="DT57" s="77"/>
      <c r="DU57" s="68">
        <f t="shared" si="22"/>
        <v>0</v>
      </c>
      <c r="DV57" s="77"/>
      <c r="DW57" s="77"/>
      <c r="DX57" s="77"/>
      <c r="DY57" s="77"/>
      <c r="DZ57" s="68">
        <f t="shared" si="23"/>
        <v>0</v>
      </c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68">
        <f t="shared" si="24"/>
        <v>76840</v>
      </c>
      <c r="FJ57" s="68">
        <f t="shared" si="25"/>
        <v>76840</v>
      </c>
      <c r="FK57" s="77"/>
      <c r="FL57" s="77"/>
      <c r="FM57" s="77"/>
      <c r="FN57" s="77"/>
      <c r="FO57" s="77"/>
      <c r="FP57" s="68">
        <f t="shared" si="26"/>
        <v>76840</v>
      </c>
      <c r="FQ57" s="77"/>
      <c r="FR57" s="77"/>
      <c r="FS57" s="77"/>
      <c r="FT57" s="77"/>
      <c r="FU57" s="77"/>
      <c r="FV57" s="77"/>
      <c r="FW57" s="77"/>
      <c r="FX57" s="77"/>
      <c r="FY57" s="77">
        <v>76840</v>
      </c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ht="19.5" customHeight="1">
      <c r="A58" s="70">
        <v>213</v>
      </c>
      <c r="B58" s="71" t="s">
        <v>103</v>
      </c>
      <c r="C58" s="71" t="s">
        <v>96</v>
      </c>
      <c r="D58" s="20">
        <v>753701</v>
      </c>
      <c r="E58" s="71" t="s">
        <v>125</v>
      </c>
      <c r="F58" s="64">
        <v>619560</v>
      </c>
      <c r="G58" s="67">
        <f t="shared" si="4"/>
        <v>619560</v>
      </c>
      <c r="H58" s="68">
        <f t="shared" si="5"/>
        <v>619560</v>
      </c>
      <c r="I58" s="68">
        <f t="shared" si="27"/>
        <v>0</v>
      </c>
      <c r="J58" s="77"/>
      <c r="K58" s="68">
        <f t="shared" si="6"/>
        <v>619560</v>
      </c>
      <c r="L58" s="68">
        <f t="shared" si="7"/>
        <v>0</v>
      </c>
      <c r="M58" s="68">
        <f t="shared" si="8"/>
        <v>0</v>
      </c>
      <c r="N58" s="77"/>
      <c r="O58" s="77"/>
      <c r="P58" s="77"/>
      <c r="Q58" s="68">
        <f t="shared" si="9"/>
        <v>0</v>
      </c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68">
        <f t="shared" si="10"/>
        <v>0</v>
      </c>
      <c r="AK58" s="77"/>
      <c r="AL58" s="77"/>
      <c r="AM58" s="77"/>
      <c r="AN58" s="77"/>
      <c r="AO58" s="68">
        <f t="shared" si="11"/>
        <v>0</v>
      </c>
      <c r="AP58" s="77"/>
      <c r="AQ58" s="77"/>
      <c r="AR58" s="77"/>
      <c r="AS58" s="77"/>
      <c r="AT58" s="77"/>
      <c r="AU58" s="77"/>
      <c r="AV58" s="68">
        <f t="shared" si="12"/>
        <v>0</v>
      </c>
      <c r="AW58" s="77"/>
      <c r="AX58" s="77"/>
      <c r="AY58" s="68">
        <f t="shared" si="28"/>
        <v>0</v>
      </c>
      <c r="AZ58" s="77"/>
      <c r="BA58" s="77"/>
      <c r="BB58" s="77"/>
      <c r="BC58" s="77"/>
      <c r="BD58" s="77"/>
      <c r="BE58" s="77"/>
      <c r="BF58" s="77"/>
      <c r="BG58" s="77"/>
      <c r="BH58" s="77"/>
      <c r="BI58" s="68">
        <f t="shared" si="13"/>
        <v>0</v>
      </c>
      <c r="BJ58" s="68">
        <f t="shared" si="14"/>
        <v>0</v>
      </c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68">
        <f t="shared" si="15"/>
        <v>0</v>
      </c>
      <c r="CB58" s="77"/>
      <c r="CC58" s="77"/>
      <c r="CD58" s="77"/>
      <c r="CE58" s="68">
        <f t="shared" si="16"/>
        <v>0</v>
      </c>
      <c r="CF58" s="77"/>
      <c r="CG58" s="77"/>
      <c r="CH58" s="77"/>
      <c r="CI58" s="77"/>
      <c r="CJ58" s="77"/>
      <c r="CK58" s="77"/>
      <c r="CL58" s="77"/>
      <c r="CM58" s="68">
        <f t="shared" si="17"/>
        <v>0</v>
      </c>
      <c r="CN58" s="68">
        <f t="shared" si="18"/>
        <v>0</v>
      </c>
      <c r="CO58" s="77"/>
      <c r="CP58" s="77"/>
      <c r="CQ58" s="77"/>
      <c r="CR58" s="77"/>
      <c r="CS58" s="77"/>
      <c r="CT58" s="68">
        <f t="shared" si="19"/>
        <v>0</v>
      </c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68">
        <f t="shared" si="20"/>
        <v>0</v>
      </c>
      <c r="DM58" s="77"/>
      <c r="DN58" s="77"/>
      <c r="DO58" s="77"/>
      <c r="DP58" s="68">
        <f t="shared" si="21"/>
        <v>0</v>
      </c>
      <c r="DQ58" s="77"/>
      <c r="DR58" s="77"/>
      <c r="DS58" s="77"/>
      <c r="DT58" s="77"/>
      <c r="DU58" s="68">
        <f t="shared" si="22"/>
        <v>0</v>
      </c>
      <c r="DV58" s="77"/>
      <c r="DW58" s="77"/>
      <c r="DX58" s="77"/>
      <c r="DY58" s="77"/>
      <c r="DZ58" s="68">
        <f t="shared" si="23"/>
        <v>0</v>
      </c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68">
        <f t="shared" si="24"/>
        <v>619560</v>
      </c>
      <c r="FJ58" s="68">
        <f t="shared" si="25"/>
        <v>619560</v>
      </c>
      <c r="FK58" s="77"/>
      <c r="FL58" s="77"/>
      <c r="FM58" s="77"/>
      <c r="FN58" s="77"/>
      <c r="FO58" s="77"/>
      <c r="FP58" s="68">
        <f t="shared" si="26"/>
        <v>619560</v>
      </c>
      <c r="FQ58" s="77"/>
      <c r="FR58" s="77"/>
      <c r="FS58" s="77"/>
      <c r="FT58" s="77"/>
      <c r="FU58" s="77"/>
      <c r="FV58" s="77"/>
      <c r="FW58" s="77"/>
      <c r="FX58" s="77">
        <v>619560</v>
      </c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ht="19.5" customHeight="1">
      <c r="A59" s="70">
        <v>213</v>
      </c>
      <c r="B59" s="71" t="s">
        <v>103</v>
      </c>
      <c r="C59" s="71" t="s">
        <v>96</v>
      </c>
      <c r="D59" s="16">
        <v>753701</v>
      </c>
      <c r="E59" s="71" t="s">
        <v>126</v>
      </c>
      <c r="F59" s="16">
        <v>540000</v>
      </c>
      <c r="G59" s="67">
        <f t="shared" si="4"/>
        <v>540000</v>
      </c>
      <c r="H59" s="68">
        <f t="shared" si="5"/>
        <v>540000</v>
      </c>
      <c r="I59" s="68">
        <f t="shared" si="27"/>
        <v>0</v>
      </c>
      <c r="J59" s="77"/>
      <c r="K59" s="68">
        <f t="shared" si="6"/>
        <v>540000</v>
      </c>
      <c r="L59" s="68">
        <f t="shared" si="7"/>
        <v>0</v>
      </c>
      <c r="M59" s="68">
        <f t="shared" si="8"/>
        <v>0</v>
      </c>
      <c r="N59" s="77"/>
      <c r="O59" s="77"/>
      <c r="P59" s="77"/>
      <c r="Q59" s="68">
        <f t="shared" si="9"/>
        <v>0</v>
      </c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68">
        <f t="shared" si="10"/>
        <v>0</v>
      </c>
      <c r="AK59" s="77"/>
      <c r="AL59" s="77"/>
      <c r="AM59" s="77"/>
      <c r="AN59" s="77"/>
      <c r="AO59" s="68">
        <f t="shared" si="11"/>
        <v>0</v>
      </c>
      <c r="AP59" s="77"/>
      <c r="AQ59" s="77"/>
      <c r="AR59" s="77"/>
      <c r="AS59" s="77"/>
      <c r="AT59" s="77"/>
      <c r="AU59" s="77"/>
      <c r="AV59" s="68">
        <f t="shared" si="12"/>
        <v>0</v>
      </c>
      <c r="AW59" s="77"/>
      <c r="AX59" s="77"/>
      <c r="AY59" s="68">
        <f t="shared" si="28"/>
        <v>0</v>
      </c>
      <c r="AZ59" s="77"/>
      <c r="BA59" s="77"/>
      <c r="BB59" s="77"/>
      <c r="BC59" s="77"/>
      <c r="BD59" s="77"/>
      <c r="BE59" s="77"/>
      <c r="BF59" s="77"/>
      <c r="BG59" s="77"/>
      <c r="BH59" s="77"/>
      <c r="BI59" s="68">
        <f t="shared" si="13"/>
        <v>540000</v>
      </c>
      <c r="BJ59" s="68">
        <f t="shared" si="14"/>
        <v>0</v>
      </c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68">
        <f t="shared" si="15"/>
        <v>0</v>
      </c>
      <c r="CB59" s="77"/>
      <c r="CC59" s="77"/>
      <c r="CD59" s="77"/>
      <c r="CE59" s="68">
        <f t="shared" si="16"/>
        <v>0</v>
      </c>
      <c r="CF59" s="77"/>
      <c r="CG59" s="77"/>
      <c r="CH59" s="77"/>
      <c r="CI59" s="77"/>
      <c r="CJ59" s="77"/>
      <c r="CK59" s="77"/>
      <c r="CL59" s="77"/>
      <c r="CM59" s="68">
        <f t="shared" si="17"/>
        <v>540000</v>
      </c>
      <c r="CN59" s="68">
        <f t="shared" si="18"/>
        <v>0</v>
      </c>
      <c r="CO59" s="77"/>
      <c r="CP59" s="77"/>
      <c r="CQ59" s="77"/>
      <c r="CR59" s="77"/>
      <c r="CS59" s="77"/>
      <c r="CT59" s="68">
        <f t="shared" si="19"/>
        <v>540000</v>
      </c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>
        <v>540000</v>
      </c>
      <c r="DH59" s="77"/>
      <c r="DI59" s="77"/>
      <c r="DJ59" s="77"/>
      <c r="DK59" s="77"/>
      <c r="DL59" s="68">
        <f t="shared" si="20"/>
        <v>0</v>
      </c>
      <c r="DM59" s="77"/>
      <c r="DN59" s="77"/>
      <c r="DO59" s="77"/>
      <c r="DP59" s="68">
        <f t="shared" si="21"/>
        <v>0</v>
      </c>
      <c r="DQ59" s="77"/>
      <c r="DR59" s="77"/>
      <c r="DS59" s="77"/>
      <c r="DT59" s="77"/>
      <c r="DU59" s="68">
        <f t="shared" si="22"/>
        <v>0</v>
      </c>
      <c r="DV59" s="77"/>
      <c r="DW59" s="77"/>
      <c r="DX59" s="77"/>
      <c r="DY59" s="77"/>
      <c r="DZ59" s="68">
        <f t="shared" si="23"/>
        <v>0</v>
      </c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68">
        <f t="shared" si="24"/>
        <v>0</v>
      </c>
      <c r="FJ59" s="68">
        <f t="shared" si="25"/>
        <v>0</v>
      </c>
      <c r="FK59" s="77"/>
      <c r="FL59" s="77"/>
      <c r="FM59" s="77"/>
      <c r="FN59" s="77"/>
      <c r="FO59" s="77"/>
      <c r="FP59" s="68">
        <f t="shared" si="26"/>
        <v>0</v>
      </c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256" ht="19.5" customHeight="1">
      <c r="A60" s="70">
        <v>213</v>
      </c>
      <c r="B60" s="71" t="s">
        <v>103</v>
      </c>
      <c r="C60" s="71" t="s">
        <v>96</v>
      </c>
      <c r="D60" s="16">
        <v>753701</v>
      </c>
      <c r="E60" s="71" t="s">
        <v>127</v>
      </c>
      <c r="F60" s="16">
        <v>5500</v>
      </c>
      <c r="G60" s="67">
        <f t="shared" si="4"/>
        <v>5500</v>
      </c>
      <c r="H60" s="68">
        <f t="shared" si="5"/>
        <v>5500</v>
      </c>
      <c r="I60" s="68">
        <f t="shared" si="27"/>
        <v>0</v>
      </c>
      <c r="J60" s="77"/>
      <c r="K60" s="68">
        <f t="shared" si="6"/>
        <v>5500</v>
      </c>
      <c r="L60" s="68">
        <f t="shared" si="7"/>
        <v>0</v>
      </c>
      <c r="M60" s="68">
        <f t="shared" si="8"/>
        <v>0</v>
      </c>
      <c r="N60" s="77"/>
      <c r="O60" s="77"/>
      <c r="P60" s="77"/>
      <c r="Q60" s="68">
        <f t="shared" si="9"/>
        <v>0</v>
      </c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68">
        <f t="shared" si="10"/>
        <v>0</v>
      </c>
      <c r="AK60" s="77"/>
      <c r="AL60" s="77"/>
      <c r="AM60" s="77"/>
      <c r="AN60" s="77"/>
      <c r="AO60" s="68">
        <f t="shared" si="11"/>
        <v>0</v>
      </c>
      <c r="AP60" s="77"/>
      <c r="AQ60" s="77"/>
      <c r="AR60" s="77"/>
      <c r="AS60" s="77"/>
      <c r="AT60" s="77"/>
      <c r="AU60" s="77"/>
      <c r="AV60" s="68">
        <f t="shared" si="12"/>
        <v>0</v>
      </c>
      <c r="AW60" s="77"/>
      <c r="AX60" s="77"/>
      <c r="AY60" s="68">
        <f t="shared" si="28"/>
        <v>0</v>
      </c>
      <c r="AZ60" s="77"/>
      <c r="BA60" s="77"/>
      <c r="BB60" s="77"/>
      <c r="BC60" s="77"/>
      <c r="BD60" s="77"/>
      <c r="BE60" s="77"/>
      <c r="BF60" s="77"/>
      <c r="BG60" s="77"/>
      <c r="BH60" s="77"/>
      <c r="BI60" s="68">
        <f t="shared" si="13"/>
        <v>0</v>
      </c>
      <c r="BJ60" s="68">
        <f t="shared" si="14"/>
        <v>0</v>
      </c>
      <c r="BK60" s="76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68">
        <f t="shared" si="15"/>
        <v>0</v>
      </c>
      <c r="CB60" s="77"/>
      <c r="CC60" s="77"/>
      <c r="CD60" s="77"/>
      <c r="CE60" s="68">
        <f t="shared" si="16"/>
        <v>0</v>
      </c>
      <c r="CF60" s="77"/>
      <c r="CG60" s="77"/>
      <c r="CH60" s="77"/>
      <c r="CI60" s="77"/>
      <c r="CJ60" s="77"/>
      <c r="CK60" s="77"/>
      <c r="CL60" s="77"/>
      <c r="CM60" s="68">
        <f t="shared" si="17"/>
        <v>0</v>
      </c>
      <c r="CN60" s="68">
        <f t="shared" si="18"/>
        <v>0</v>
      </c>
      <c r="CO60" s="77"/>
      <c r="CP60" s="77"/>
      <c r="CQ60" s="77"/>
      <c r="CR60" s="77"/>
      <c r="CS60" s="77"/>
      <c r="CT60" s="68">
        <f t="shared" si="19"/>
        <v>0</v>
      </c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68">
        <f t="shared" si="20"/>
        <v>0</v>
      </c>
      <c r="DM60" s="77"/>
      <c r="DN60" s="77"/>
      <c r="DO60" s="77"/>
      <c r="DP60" s="68">
        <f t="shared" si="21"/>
        <v>0</v>
      </c>
      <c r="DQ60" s="77"/>
      <c r="DR60" s="77"/>
      <c r="DS60" s="77"/>
      <c r="DT60" s="77"/>
      <c r="DU60" s="68">
        <f t="shared" si="22"/>
        <v>0</v>
      </c>
      <c r="DV60" s="77"/>
      <c r="DW60" s="77"/>
      <c r="DX60" s="77"/>
      <c r="DY60" s="77"/>
      <c r="DZ60" s="68">
        <f t="shared" si="23"/>
        <v>0</v>
      </c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68">
        <f t="shared" si="24"/>
        <v>5500</v>
      </c>
      <c r="FJ60" s="68">
        <f t="shared" si="25"/>
        <v>5500</v>
      </c>
      <c r="FK60" s="77"/>
      <c r="FL60" s="77"/>
      <c r="FM60" s="77"/>
      <c r="FN60" s="77"/>
      <c r="FO60" s="77"/>
      <c r="FP60" s="68">
        <f t="shared" si="26"/>
        <v>5500</v>
      </c>
      <c r="FQ60" s="77"/>
      <c r="FR60" s="77"/>
      <c r="FS60" s="77"/>
      <c r="FT60" s="77"/>
      <c r="FU60" s="77"/>
      <c r="FV60" s="77"/>
      <c r="FW60" s="77"/>
      <c r="FX60" s="77"/>
      <c r="FY60" s="77">
        <v>5500</v>
      </c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  <c r="IV60" s="60"/>
    </row>
    <row r="61" spans="1:256" ht="19.5" customHeight="1">
      <c r="A61" s="70">
        <v>221</v>
      </c>
      <c r="B61" s="71" t="s">
        <v>69</v>
      </c>
      <c r="C61" s="71" t="s">
        <v>57</v>
      </c>
      <c r="D61" s="16">
        <v>753701</v>
      </c>
      <c r="E61" s="71" t="s">
        <v>128</v>
      </c>
      <c r="F61" s="16">
        <v>56629</v>
      </c>
      <c r="G61" s="67">
        <f t="shared" si="4"/>
        <v>56629</v>
      </c>
      <c r="H61" s="68">
        <f t="shared" si="5"/>
        <v>56629</v>
      </c>
      <c r="I61" s="68">
        <f t="shared" si="27"/>
        <v>0</v>
      </c>
      <c r="J61" s="77"/>
      <c r="K61" s="68">
        <f t="shared" si="6"/>
        <v>56629</v>
      </c>
      <c r="L61" s="68">
        <f t="shared" si="7"/>
        <v>56629</v>
      </c>
      <c r="M61" s="68">
        <f t="shared" si="8"/>
        <v>0</v>
      </c>
      <c r="N61" s="77"/>
      <c r="O61" s="77"/>
      <c r="P61" s="77"/>
      <c r="Q61" s="68">
        <f t="shared" si="9"/>
        <v>0</v>
      </c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68">
        <f t="shared" si="10"/>
        <v>0</v>
      </c>
      <c r="AK61" s="77"/>
      <c r="AL61" s="77"/>
      <c r="AM61" s="77"/>
      <c r="AN61" s="77"/>
      <c r="AO61" s="68">
        <f t="shared" si="11"/>
        <v>0</v>
      </c>
      <c r="AP61" s="77"/>
      <c r="AQ61" s="77"/>
      <c r="AR61" s="77"/>
      <c r="AS61" s="77"/>
      <c r="AT61" s="77"/>
      <c r="AU61" s="77">
        <v>56629</v>
      </c>
      <c r="AV61" s="68">
        <f t="shared" si="12"/>
        <v>0</v>
      </c>
      <c r="AW61" s="77"/>
      <c r="AX61" s="77"/>
      <c r="AY61" s="68">
        <f t="shared" si="28"/>
        <v>0</v>
      </c>
      <c r="AZ61" s="77"/>
      <c r="BA61" s="77"/>
      <c r="BB61" s="77"/>
      <c r="BC61" s="77"/>
      <c r="BD61" s="77"/>
      <c r="BE61" s="77"/>
      <c r="BF61" s="77"/>
      <c r="BG61" s="77"/>
      <c r="BH61" s="77"/>
      <c r="BI61" s="68">
        <f t="shared" si="13"/>
        <v>0</v>
      </c>
      <c r="BJ61" s="68">
        <f t="shared" si="14"/>
        <v>0</v>
      </c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68">
        <f t="shared" si="15"/>
        <v>0</v>
      </c>
      <c r="CB61" s="77"/>
      <c r="CC61" s="77"/>
      <c r="CD61" s="77"/>
      <c r="CE61" s="68">
        <f t="shared" si="16"/>
        <v>0</v>
      </c>
      <c r="CF61" s="77"/>
      <c r="CG61" s="77"/>
      <c r="CH61" s="77"/>
      <c r="CI61" s="77"/>
      <c r="CJ61" s="77"/>
      <c r="CK61" s="77"/>
      <c r="CL61" s="77"/>
      <c r="CM61" s="68">
        <f t="shared" si="17"/>
        <v>0</v>
      </c>
      <c r="CN61" s="68">
        <f t="shared" si="18"/>
        <v>0</v>
      </c>
      <c r="CO61" s="77"/>
      <c r="CP61" s="77"/>
      <c r="CQ61" s="77"/>
      <c r="CR61" s="77"/>
      <c r="CS61" s="77"/>
      <c r="CT61" s="68">
        <f t="shared" si="19"/>
        <v>0</v>
      </c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68">
        <f t="shared" si="20"/>
        <v>0</v>
      </c>
      <c r="DM61" s="77"/>
      <c r="DN61" s="77"/>
      <c r="DO61" s="77"/>
      <c r="DP61" s="68">
        <f t="shared" si="21"/>
        <v>0</v>
      </c>
      <c r="DQ61" s="77"/>
      <c r="DR61" s="77"/>
      <c r="DS61" s="77"/>
      <c r="DT61" s="77"/>
      <c r="DU61" s="68">
        <f t="shared" si="22"/>
        <v>0</v>
      </c>
      <c r="DV61" s="77"/>
      <c r="DW61" s="77"/>
      <c r="DX61" s="77"/>
      <c r="DY61" s="77"/>
      <c r="DZ61" s="68">
        <f t="shared" si="23"/>
        <v>0</v>
      </c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68">
        <f t="shared" si="24"/>
        <v>0</v>
      </c>
      <c r="FJ61" s="68">
        <f t="shared" si="25"/>
        <v>0</v>
      </c>
      <c r="FK61" s="77"/>
      <c r="FL61" s="77"/>
      <c r="FM61" s="77"/>
      <c r="FN61" s="77"/>
      <c r="FO61" s="77"/>
      <c r="FP61" s="68">
        <f t="shared" si="26"/>
        <v>0</v>
      </c>
      <c r="FQ61" s="77"/>
      <c r="FR61" s="77"/>
      <c r="FS61" s="77"/>
      <c r="FT61" s="77"/>
      <c r="FU61" s="77"/>
      <c r="FV61" s="77"/>
      <c r="FW61" s="77"/>
      <c r="FX61" s="77"/>
      <c r="FY61" s="76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0"/>
      <c r="IV61" s="60"/>
    </row>
    <row r="62" spans="19:60" ht="27" customHeight="1">
      <c r="S62" s="58"/>
      <c r="BB62" s="60"/>
      <c r="BH62" s="58"/>
    </row>
    <row r="63" spans="19:60" ht="27" customHeight="1">
      <c r="S63" s="58"/>
      <c r="BB63" s="60"/>
      <c r="BH63" s="58"/>
    </row>
    <row r="64" spans="19:60" ht="27" customHeight="1">
      <c r="S64" s="58"/>
      <c r="BB64" s="60"/>
      <c r="BH64" s="58"/>
    </row>
    <row r="65" spans="19:60" ht="27" customHeight="1">
      <c r="S65" s="58"/>
      <c r="BB65" s="60"/>
      <c r="BH65" s="58"/>
    </row>
    <row r="66" spans="19:60" ht="27" customHeight="1">
      <c r="S66" s="58"/>
      <c r="BB66" s="60"/>
      <c r="BH66" s="58"/>
    </row>
    <row r="67" spans="19:60" ht="27" customHeight="1">
      <c r="S67" s="58"/>
      <c r="BB67" s="60"/>
      <c r="BH67" s="58"/>
    </row>
    <row r="68" spans="19:60" ht="27" customHeight="1">
      <c r="S68" s="58"/>
      <c r="BB68" s="60"/>
      <c r="BH68" s="58"/>
    </row>
    <row r="69" spans="19:60" ht="27" customHeight="1">
      <c r="S69" s="58"/>
      <c r="BB69" s="60"/>
      <c r="BH69" s="58"/>
    </row>
    <row r="70" spans="19:60" ht="27" customHeight="1">
      <c r="S70" s="58"/>
      <c r="BB70" s="60"/>
      <c r="BH70" s="58"/>
    </row>
    <row r="71" spans="19:60" ht="27" customHeight="1">
      <c r="S71" s="58"/>
      <c r="BB71" s="60"/>
      <c r="BH71" s="58"/>
    </row>
    <row r="72" spans="19:60" ht="27" customHeight="1">
      <c r="S72" s="58"/>
      <c r="BB72" s="60"/>
      <c r="BH72" s="58"/>
    </row>
    <row r="73" spans="19:60" ht="27" customHeight="1">
      <c r="S73" s="58"/>
      <c r="BB73" s="60"/>
      <c r="BH73" s="58"/>
    </row>
    <row r="74" spans="19:60" ht="27" customHeight="1">
      <c r="S74" s="58"/>
      <c r="BB74" s="60"/>
      <c r="BH74" s="58"/>
    </row>
    <row r="75" spans="19:60" ht="27" customHeight="1">
      <c r="S75" s="58"/>
      <c r="BB75" s="60"/>
      <c r="BH75" s="58"/>
    </row>
    <row r="76" spans="19:60" ht="27" customHeight="1">
      <c r="S76" s="58"/>
      <c r="BB76" s="60"/>
      <c r="BH76" s="58"/>
    </row>
    <row r="77" spans="19:60" ht="27" customHeight="1">
      <c r="S77" s="58"/>
      <c r="BB77" s="60"/>
      <c r="BH77" s="58"/>
    </row>
    <row r="78" spans="19:60" ht="27" customHeight="1">
      <c r="S78" s="58"/>
      <c r="BB78" s="60"/>
      <c r="BH78" s="58"/>
    </row>
    <row r="79" spans="19:60" ht="27" customHeight="1">
      <c r="S79" s="58"/>
      <c r="BB79" s="60"/>
      <c r="BH79" s="58"/>
    </row>
    <row r="80" spans="19:60" ht="27" customHeight="1">
      <c r="S80" s="58"/>
      <c r="BB80" s="60"/>
      <c r="BH80" s="58"/>
    </row>
    <row r="81" spans="19:60" ht="27" customHeight="1">
      <c r="S81" s="58"/>
      <c r="BB81" s="60"/>
      <c r="BH81" s="58"/>
    </row>
    <row r="82" spans="19:60" ht="27" customHeight="1">
      <c r="S82" s="58"/>
      <c r="BB82" s="60"/>
      <c r="BH82" s="58"/>
    </row>
    <row r="83" spans="19:60" ht="27" customHeight="1">
      <c r="S83" s="58"/>
      <c r="BB83" s="60"/>
      <c r="BH83" s="58"/>
    </row>
    <row r="84" spans="19:60" ht="27" customHeight="1">
      <c r="S84" s="58"/>
      <c r="BB84" s="60"/>
      <c r="BH84" s="58"/>
    </row>
    <row r="85" spans="19:60" ht="27" customHeight="1">
      <c r="S85" s="58"/>
      <c r="BB85" s="60"/>
      <c r="BH85" s="58"/>
    </row>
    <row r="86" spans="19:60" ht="27" customHeight="1">
      <c r="S86" s="58"/>
      <c r="BB86" s="60"/>
      <c r="BH86" s="58"/>
    </row>
    <row r="87" spans="19:60" ht="27" customHeight="1">
      <c r="S87" s="58"/>
      <c r="BB87" s="60"/>
      <c r="BH87" s="58"/>
    </row>
    <row r="88" spans="19:60" ht="27" customHeight="1">
      <c r="S88" s="58"/>
      <c r="BB88" s="60"/>
      <c r="BH88" s="58"/>
    </row>
    <row r="89" spans="19:60" ht="27" customHeight="1">
      <c r="S89" s="58"/>
      <c r="BB89" s="60"/>
      <c r="BH89" s="58"/>
    </row>
    <row r="90" spans="19:60" ht="27" customHeight="1">
      <c r="S90" s="58"/>
      <c r="BB90" s="60"/>
      <c r="BH90" s="58"/>
    </row>
    <row r="91" spans="19:60" ht="27" customHeight="1">
      <c r="S91" s="58"/>
      <c r="BB91" s="60"/>
      <c r="BH91" s="58"/>
    </row>
    <row r="92" spans="19:60" ht="27" customHeight="1">
      <c r="S92" s="58"/>
      <c r="BB92" s="60"/>
      <c r="BH92" s="58"/>
    </row>
    <row r="93" spans="19:60" ht="27" customHeight="1">
      <c r="S93" s="58"/>
      <c r="BB93" s="60"/>
      <c r="BH93" s="58"/>
    </row>
    <row r="94" spans="19:60" ht="27" customHeight="1">
      <c r="S94" s="58"/>
      <c r="BB94" s="60"/>
      <c r="BH94" s="58"/>
    </row>
    <row r="95" spans="19:60" ht="27" customHeight="1">
      <c r="S95" s="58"/>
      <c r="BB95" s="60"/>
      <c r="BH95" s="58"/>
    </row>
    <row r="96" spans="19:60" ht="27" customHeight="1">
      <c r="S96" s="58"/>
      <c r="BB96" s="60"/>
      <c r="BH96" s="58"/>
    </row>
    <row r="97" spans="19:60" ht="27" customHeight="1">
      <c r="S97" s="58"/>
      <c r="BB97" s="60"/>
      <c r="BH97" s="58"/>
    </row>
    <row r="98" spans="19:60" ht="27" customHeight="1">
      <c r="S98" s="58"/>
      <c r="BB98" s="60"/>
      <c r="BH98" s="58"/>
    </row>
    <row r="99" spans="19:60" ht="27" customHeight="1">
      <c r="S99" s="58"/>
      <c r="BB99" s="60"/>
      <c r="BH99" s="58"/>
    </row>
    <row r="100" spans="19:60" ht="27" customHeight="1">
      <c r="S100" s="58"/>
      <c r="BB100" s="60"/>
      <c r="BH100" s="58"/>
    </row>
    <row r="101" spans="19:60" ht="27" customHeight="1">
      <c r="S101" s="58"/>
      <c r="BB101" s="60"/>
      <c r="BH101" s="58"/>
    </row>
    <row r="102" spans="19:60" ht="27" customHeight="1">
      <c r="S102" s="58"/>
      <c r="BB102" s="60"/>
      <c r="BH102" s="58"/>
    </row>
    <row r="103" spans="19:60" ht="27" customHeight="1">
      <c r="S103" s="58"/>
      <c r="BB103" s="60"/>
      <c r="BH103" s="58"/>
    </row>
    <row r="104" spans="19:60" ht="27" customHeight="1">
      <c r="S104" s="58"/>
      <c r="BB104" s="60"/>
      <c r="BH104" s="58"/>
    </row>
    <row r="105" spans="19:60" ht="27" customHeight="1">
      <c r="S105" s="58"/>
      <c r="BB105" s="60"/>
      <c r="BH105" s="58"/>
    </row>
    <row r="106" spans="19:60" ht="27" customHeight="1">
      <c r="S106" s="58"/>
      <c r="BB106" s="60"/>
      <c r="BH106" s="58"/>
    </row>
    <row r="107" spans="19:60" ht="27" customHeight="1">
      <c r="S107" s="58"/>
      <c r="BB107" s="60"/>
      <c r="BH107" s="58"/>
    </row>
    <row r="108" spans="19:60" ht="27" customHeight="1">
      <c r="S108" s="58"/>
      <c r="BB108" s="60"/>
      <c r="BH108" s="58"/>
    </row>
    <row r="109" spans="19:60" ht="27" customHeight="1">
      <c r="S109" s="58"/>
      <c r="BB109" s="60"/>
      <c r="BH109" s="58"/>
    </row>
    <row r="110" spans="19:60" ht="27" customHeight="1">
      <c r="S110" s="58"/>
      <c r="BB110" s="60"/>
      <c r="BH110" s="58"/>
    </row>
    <row r="111" spans="19:60" ht="27" customHeight="1">
      <c r="S111" s="58"/>
      <c r="BB111" s="60"/>
      <c r="BH111" s="58"/>
    </row>
    <row r="112" spans="19:60" ht="27" customHeight="1">
      <c r="S112" s="58"/>
      <c r="BB112" s="60"/>
      <c r="BH112" s="58"/>
    </row>
    <row r="113" spans="19:60" ht="27" customHeight="1">
      <c r="S113" s="58"/>
      <c r="BB113" s="60"/>
      <c r="BH113" s="58"/>
    </row>
    <row r="114" spans="19:60" ht="27" customHeight="1">
      <c r="S114" s="58"/>
      <c r="BB114" s="60"/>
      <c r="BH114" s="58"/>
    </row>
    <row r="115" spans="19:60" ht="27" customHeight="1">
      <c r="S115" s="58"/>
      <c r="BB115" s="60"/>
      <c r="BH115" s="58"/>
    </row>
    <row r="116" spans="19:60" ht="27" customHeight="1">
      <c r="S116" s="58"/>
      <c r="BB116" s="60"/>
      <c r="BH116" s="58"/>
    </row>
    <row r="117" spans="19:60" ht="27" customHeight="1">
      <c r="S117" s="58"/>
      <c r="BB117" s="60"/>
      <c r="BH117" s="58"/>
    </row>
    <row r="118" spans="19:60" ht="27" customHeight="1">
      <c r="S118" s="58"/>
      <c r="BB118" s="60"/>
      <c r="BH118" s="58"/>
    </row>
    <row r="119" spans="19:60" ht="27" customHeight="1">
      <c r="S119" s="58"/>
      <c r="BB119" s="60"/>
      <c r="BH119" s="58"/>
    </row>
    <row r="120" spans="19:60" ht="27" customHeight="1">
      <c r="S120" s="58"/>
      <c r="BB120" s="60"/>
      <c r="BH120" s="58"/>
    </row>
    <row r="121" spans="19:60" ht="27" customHeight="1">
      <c r="S121" s="58"/>
      <c r="BB121" s="60"/>
      <c r="BH121" s="58"/>
    </row>
    <row r="122" spans="19:60" ht="27" customHeight="1">
      <c r="S122" s="58"/>
      <c r="BB122" s="60"/>
      <c r="BH122" s="58"/>
    </row>
    <row r="123" spans="19:60" ht="27" customHeight="1">
      <c r="S123" s="58"/>
      <c r="BB123" s="60"/>
      <c r="BH123" s="58"/>
    </row>
    <row r="124" spans="19:60" ht="27" customHeight="1">
      <c r="S124" s="58"/>
      <c r="BB124" s="60"/>
      <c r="BH124" s="58"/>
    </row>
    <row r="125" spans="19:60" ht="27" customHeight="1">
      <c r="S125" s="58"/>
      <c r="BB125" s="60"/>
      <c r="BH125" s="58"/>
    </row>
    <row r="126" spans="19:60" ht="27" customHeight="1">
      <c r="S126" s="58"/>
      <c r="BB126" s="60"/>
      <c r="BH126" s="58"/>
    </row>
    <row r="127" spans="19:60" ht="27" customHeight="1">
      <c r="S127" s="58"/>
      <c r="BB127" s="60"/>
      <c r="BH127" s="58"/>
    </row>
    <row r="128" spans="19:60" ht="27" customHeight="1">
      <c r="S128" s="58"/>
      <c r="BB128" s="60"/>
      <c r="BH128" s="58"/>
    </row>
    <row r="129" spans="19:60" ht="27" customHeight="1">
      <c r="S129" s="58"/>
      <c r="BB129" s="60"/>
      <c r="BH129" s="58"/>
    </row>
    <row r="130" spans="19:60" ht="27" customHeight="1">
      <c r="S130" s="58"/>
      <c r="BB130" s="60"/>
      <c r="BH130" s="58"/>
    </row>
    <row r="131" spans="19:60" ht="27" customHeight="1">
      <c r="S131" s="58"/>
      <c r="BB131" s="60"/>
      <c r="BH131" s="58"/>
    </row>
    <row r="132" spans="19:60" ht="27" customHeight="1">
      <c r="S132" s="58"/>
      <c r="BB132" s="60"/>
      <c r="BH132" s="58"/>
    </row>
    <row r="133" spans="19:60" ht="27" customHeight="1">
      <c r="S133" s="58"/>
      <c r="BB133" s="60"/>
      <c r="BH133" s="58"/>
    </row>
    <row r="134" spans="19:60" ht="27" customHeight="1">
      <c r="S134" s="58"/>
      <c r="BB134" s="60"/>
      <c r="BH134" s="58"/>
    </row>
    <row r="135" spans="19:60" ht="27" customHeight="1">
      <c r="S135" s="58"/>
      <c r="BB135" s="60"/>
      <c r="BH135" s="58"/>
    </row>
    <row r="136" spans="19:60" ht="27" customHeight="1">
      <c r="S136" s="58"/>
      <c r="BB136" s="60"/>
      <c r="BH136" s="58"/>
    </row>
    <row r="137" spans="19:60" ht="27" customHeight="1">
      <c r="S137" s="58"/>
      <c r="BB137" s="60"/>
      <c r="BH137" s="58"/>
    </row>
    <row r="138" spans="19:60" ht="27" customHeight="1">
      <c r="S138" s="58"/>
      <c r="BB138" s="60"/>
      <c r="BH138" s="58"/>
    </row>
    <row r="139" spans="19:60" ht="27" customHeight="1">
      <c r="S139" s="58"/>
      <c r="BB139" s="60"/>
      <c r="BH139" s="58"/>
    </row>
    <row r="140" spans="19:60" ht="27" customHeight="1">
      <c r="S140" s="58"/>
      <c r="BB140" s="60"/>
      <c r="BH140" s="58"/>
    </row>
    <row r="141" spans="19:60" ht="27" customHeight="1">
      <c r="S141" s="58"/>
      <c r="BB141" s="60"/>
      <c r="BH141" s="58"/>
    </row>
    <row r="142" spans="19:60" ht="27" customHeight="1">
      <c r="S142" s="58"/>
      <c r="BB142" s="60"/>
      <c r="BH142" s="58"/>
    </row>
    <row r="143" spans="19:60" ht="27" customHeight="1">
      <c r="S143" s="58"/>
      <c r="BB143" s="60"/>
      <c r="BH143" s="58"/>
    </row>
    <row r="144" spans="19:60" ht="27" customHeight="1">
      <c r="S144" s="58"/>
      <c r="BB144" s="60"/>
      <c r="BH144" s="58"/>
    </row>
    <row r="145" spans="19:60" ht="27" customHeight="1">
      <c r="S145" s="58"/>
      <c r="BB145" s="60"/>
      <c r="BH145" s="58"/>
    </row>
    <row r="146" spans="19:60" ht="12.75" customHeight="1">
      <c r="S146" s="58"/>
      <c r="BG146" s="60"/>
      <c r="BH146" s="58"/>
    </row>
    <row r="147" spans="19:60" ht="12.75" customHeight="1">
      <c r="S147" s="58"/>
      <c r="BG147" s="60"/>
      <c r="BH147" s="58"/>
    </row>
    <row r="148" spans="19:60" ht="12.75" customHeight="1">
      <c r="S148" s="58"/>
      <c r="BG148" s="60"/>
      <c r="BH148" s="58"/>
    </row>
    <row r="149" spans="19:60" ht="12.75" customHeight="1">
      <c r="S149" s="58"/>
      <c r="BG149" s="60"/>
      <c r="BH149" s="58"/>
    </row>
    <row r="150" spans="19:60" ht="12.75" customHeight="1">
      <c r="S150" s="58"/>
      <c r="BG150" s="60"/>
      <c r="BH150" s="58"/>
    </row>
    <row r="151" spans="19:60" ht="12.75" customHeight="1">
      <c r="S151" s="58"/>
      <c r="BG151" s="60"/>
      <c r="BH151" s="58"/>
    </row>
    <row r="152" spans="19:60" ht="12.75" customHeight="1">
      <c r="S152" s="58"/>
      <c r="BG152" s="60"/>
      <c r="BH152" s="58"/>
    </row>
    <row r="153" spans="19:60" ht="12.75" customHeight="1">
      <c r="S153" s="58"/>
      <c r="BG153" s="60"/>
      <c r="BH153" s="58"/>
    </row>
    <row r="154" spans="19:60" ht="12.75" customHeight="1">
      <c r="S154" s="58"/>
      <c r="BG154" s="60"/>
      <c r="BH154" s="58"/>
    </row>
    <row r="155" spans="19:60" ht="12.75" customHeight="1">
      <c r="S155" s="58"/>
      <c r="BG155" s="60"/>
      <c r="BH155" s="58"/>
    </row>
    <row r="156" spans="19:60" ht="12.75" customHeight="1">
      <c r="S156" s="58"/>
      <c r="BG156" s="60"/>
      <c r="BH156" s="58"/>
    </row>
    <row r="157" spans="19:60" ht="12.75" customHeight="1">
      <c r="S157" s="58"/>
      <c r="BG157" s="60"/>
      <c r="BH157" s="58"/>
    </row>
    <row r="158" spans="19:60" ht="12.75" customHeight="1">
      <c r="S158" s="58"/>
      <c r="BG158" s="60"/>
      <c r="BH158" s="58"/>
    </row>
    <row r="159" spans="19:60" ht="12.75" customHeight="1">
      <c r="S159" s="58"/>
      <c r="BG159" s="60"/>
      <c r="BH159" s="58"/>
    </row>
    <row r="160" spans="19:60" ht="12.75" customHeight="1">
      <c r="S160" s="58"/>
      <c r="BG160" s="60"/>
      <c r="BH160" s="58"/>
    </row>
    <row r="161" spans="19:60" ht="12.75" customHeight="1">
      <c r="S161" s="58"/>
      <c r="BG161" s="60"/>
      <c r="BH161" s="58"/>
    </row>
    <row r="162" spans="19:60" ht="12.75" customHeight="1">
      <c r="S162" s="58"/>
      <c r="BG162" s="60"/>
      <c r="BH162" s="58"/>
    </row>
    <row r="163" spans="19:60" ht="12.75" customHeight="1">
      <c r="S163" s="58"/>
      <c r="BG163" s="60"/>
      <c r="BH163" s="58"/>
    </row>
    <row r="164" spans="19:60" ht="12.75" customHeight="1">
      <c r="S164" s="58"/>
      <c r="BG164" s="60"/>
      <c r="BH164" s="58"/>
    </row>
    <row r="165" spans="19:60" ht="12.75" customHeight="1">
      <c r="S165" s="58"/>
      <c r="BG165" s="60"/>
      <c r="BH165" s="58"/>
    </row>
    <row r="166" spans="19:60" ht="12.75" customHeight="1">
      <c r="S166" s="58"/>
      <c r="BG166" s="60"/>
      <c r="BH166" s="58"/>
    </row>
    <row r="167" spans="19:60" ht="12.75" customHeight="1">
      <c r="S167" s="58"/>
      <c r="BG167" s="60"/>
      <c r="BH167" s="58"/>
    </row>
    <row r="168" spans="19:60" ht="12.75" customHeight="1">
      <c r="S168" s="58"/>
      <c r="BG168" s="60"/>
      <c r="BH168" s="58"/>
    </row>
    <row r="169" spans="19:60" ht="12.75" customHeight="1">
      <c r="S169" s="58"/>
      <c r="BG169" s="60"/>
      <c r="BH169" s="58"/>
    </row>
    <row r="170" spans="19:60" ht="12.75" customHeight="1">
      <c r="S170" s="58"/>
      <c r="BG170" s="60"/>
      <c r="BH170" s="58"/>
    </row>
    <row r="171" spans="19:60" ht="12.75" customHeight="1">
      <c r="S171" s="58"/>
      <c r="BG171" s="60"/>
      <c r="BH171" s="58"/>
    </row>
    <row r="172" spans="19:60" ht="12.75" customHeight="1">
      <c r="S172" s="58"/>
      <c r="BG172" s="60"/>
      <c r="BH172" s="58"/>
    </row>
    <row r="173" spans="19:60" ht="12.75" customHeight="1">
      <c r="S173" s="58"/>
      <c r="BG173" s="60"/>
      <c r="BH173" s="58"/>
    </row>
    <row r="174" spans="19:60" ht="12.75" customHeight="1">
      <c r="S174" s="58"/>
      <c r="BG174" s="60"/>
      <c r="BH174" s="58"/>
    </row>
    <row r="175" spans="19:60" ht="12.75" customHeight="1">
      <c r="S175" s="58"/>
      <c r="BG175" s="60"/>
      <c r="BH175" s="58"/>
    </row>
    <row r="176" spans="19:60" ht="12.75" customHeight="1">
      <c r="S176" s="58"/>
      <c r="BG176" s="60"/>
      <c r="BH176" s="58"/>
    </row>
    <row r="177" spans="19:60" ht="12.75" customHeight="1">
      <c r="S177" s="58"/>
      <c r="BG177" s="60"/>
      <c r="BH177" s="58"/>
    </row>
    <row r="178" spans="19:60" ht="12.75" customHeight="1">
      <c r="S178" s="58"/>
      <c r="BG178" s="60"/>
      <c r="BH178" s="58"/>
    </row>
    <row r="179" spans="19:60" ht="12.75" customHeight="1">
      <c r="S179" s="58"/>
      <c r="BG179" s="60"/>
      <c r="BH179" s="58"/>
    </row>
    <row r="180" spans="19:60" ht="12.75" customHeight="1">
      <c r="S180" s="58"/>
      <c r="BG180" s="60"/>
      <c r="BH180" s="58"/>
    </row>
    <row r="181" spans="19:60" ht="12.75" customHeight="1">
      <c r="S181" s="58"/>
      <c r="BG181" s="60"/>
      <c r="BH181" s="58"/>
    </row>
    <row r="182" spans="19:60" ht="12.75" customHeight="1">
      <c r="S182" s="58"/>
      <c r="BG182" s="60"/>
      <c r="BH182" s="58"/>
    </row>
    <row r="183" spans="19:60" ht="12.75" customHeight="1">
      <c r="S183" s="58"/>
      <c r="BG183" s="60"/>
      <c r="BH183" s="58"/>
    </row>
    <row r="184" spans="19:60" ht="12.75" customHeight="1">
      <c r="S184" s="58"/>
      <c r="BG184" s="60"/>
      <c r="BH184" s="58"/>
    </row>
    <row r="185" spans="19:60" ht="12.75" customHeight="1">
      <c r="S185" s="58"/>
      <c r="BG185" s="60"/>
      <c r="BH185" s="58"/>
    </row>
    <row r="186" spans="19:60" ht="12.75" customHeight="1">
      <c r="S186" s="58"/>
      <c r="BG186" s="60"/>
      <c r="BH186" s="58"/>
    </row>
    <row r="187" spans="19:60" ht="12.75" customHeight="1">
      <c r="S187" s="58"/>
      <c r="BG187" s="60"/>
      <c r="BH187" s="58"/>
    </row>
    <row r="188" spans="19:60" ht="12.75" customHeight="1">
      <c r="S188" s="58"/>
      <c r="BG188" s="60"/>
      <c r="BH188" s="58"/>
    </row>
    <row r="189" spans="19:60" ht="12.75" customHeight="1">
      <c r="S189" s="58"/>
      <c r="BG189" s="60"/>
      <c r="BH189" s="58"/>
    </row>
    <row r="190" spans="19:60" ht="12.75" customHeight="1">
      <c r="S190" s="58"/>
      <c r="BG190" s="60"/>
      <c r="BH190" s="58"/>
    </row>
    <row r="191" spans="19:60" ht="12.75" customHeight="1">
      <c r="S191" s="58"/>
      <c r="BG191" s="60"/>
      <c r="BH191" s="58"/>
    </row>
    <row r="192" spans="19:60" ht="12.75" customHeight="1">
      <c r="S192" s="58"/>
      <c r="BG192" s="60"/>
      <c r="BH192" s="58"/>
    </row>
    <row r="193" spans="19:60" ht="12.75" customHeight="1">
      <c r="S193" s="58"/>
      <c r="BG193" s="60"/>
      <c r="BH193" s="58"/>
    </row>
    <row r="194" spans="19:60" ht="12.75" customHeight="1">
      <c r="S194" s="58"/>
      <c r="BG194" s="60"/>
      <c r="BH194" s="58"/>
    </row>
    <row r="195" spans="19:60" ht="12.75" customHeight="1">
      <c r="S195" s="58"/>
      <c r="BG195" s="60"/>
      <c r="BH195" s="58"/>
    </row>
    <row r="196" spans="19:60" ht="12.75" customHeight="1">
      <c r="S196" s="58"/>
      <c r="BG196" s="60"/>
      <c r="BH196" s="58"/>
    </row>
    <row r="197" spans="19:60" ht="12.75" customHeight="1">
      <c r="S197" s="58"/>
      <c r="BG197" s="60"/>
      <c r="BH197" s="58"/>
    </row>
    <row r="198" spans="19:60" ht="12.75" customHeight="1">
      <c r="S198" s="58"/>
      <c r="BG198" s="60"/>
      <c r="BH198" s="58"/>
    </row>
    <row r="199" spans="19:60" ht="12.75" customHeight="1">
      <c r="S199" s="58"/>
      <c r="BG199" s="60"/>
      <c r="BH199" s="58"/>
    </row>
    <row r="200" spans="19:60" ht="12.75" customHeight="1">
      <c r="S200" s="58"/>
      <c r="BG200" s="60"/>
      <c r="BH200" s="58"/>
    </row>
    <row r="201" spans="19:60" ht="12.75" customHeight="1">
      <c r="S201" s="58"/>
      <c r="BG201" s="60"/>
      <c r="BH201" s="58"/>
    </row>
    <row r="202" spans="19:60" ht="12.75" customHeight="1">
      <c r="S202" s="58"/>
      <c r="BG202" s="60"/>
      <c r="BH202" s="58"/>
    </row>
    <row r="203" spans="19:60" ht="12.75" customHeight="1">
      <c r="S203" s="58"/>
      <c r="BG203" s="60"/>
      <c r="BH203" s="58"/>
    </row>
    <row r="204" spans="19:60" ht="12.75" customHeight="1">
      <c r="S204" s="58"/>
      <c r="BG204" s="60"/>
      <c r="BH204" s="58"/>
    </row>
    <row r="205" spans="19:60" ht="12.75" customHeight="1">
      <c r="S205" s="58"/>
      <c r="BG205" s="60"/>
      <c r="BH205" s="58"/>
    </row>
    <row r="206" spans="19:60" ht="12.75" customHeight="1">
      <c r="S206" s="58"/>
      <c r="BG206" s="60"/>
      <c r="BH206" s="58"/>
    </row>
    <row r="207" spans="19:60" ht="12.75" customHeight="1">
      <c r="S207" s="58"/>
      <c r="BG207" s="60"/>
      <c r="BH207" s="58"/>
    </row>
    <row r="208" spans="19:60" ht="12.75" customHeight="1">
      <c r="S208" s="58"/>
      <c r="BG208" s="60"/>
      <c r="BH208" s="58"/>
    </row>
    <row r="209" spans="19:60" ht="12.75" customHeight="1">
      <c r="S209" s="58"/>
      <c r="BG209" s="60"/>
      <c r="BH209" s="58"/>
    </row>
    <row r="210" spans="19:60" ht="12.75" customHeight="1">
      <c r="S210" s="58"/>
      <c r="BG210" s="60"/>
      <c r="BH210" s="58"/>
    </row>
    <row r="211" spans="19:60" ht="12.75" customHeight="1">
      <c r="S211" s="58"/>
      <c r="BG211" s="60"/>
      <c r="BH211" s="58"/>
    </row>
    <row r="212" spans="19:60" ht="12.75" customHeight="1">
      <c r="S212" s="58"/>
      <c r="BG212" s="60"/>
      <c r="BH212" s="58"/>
    </row>
    <row r="213" spans="19:60" ht="12.75" customHeight="1">
      <c r="S213" s="58"/>
      <c r="BG213" s="60"/>
      <c r="BH213" s="58"/>
    </row>
    <row r="214" spans="19:60" ht="12.75" customHeight="1">
      <c r="S214" s="58"/>
      <c r="BG214" s="60"/>
      <c r="BH214" s="58"/>
    </row>
    <row r="215" spans="19:60" ht="12.75" customHeight="1">
      <c r="S215" s="58"/>
      <c r="BG215" s="60"/>
      <c r="BH215" s="58"/>
    </row>
    <row r="216" spans="19:60" ht="12.75" customHeight="1">
      <c r="S216" s="58"/>
      <c r="BG216" s="60"/>
      <c r="BH216" s="58"/>
    </row>
    <row r="217" spans="19:60" ht="12.75" customHeight="1">
      <c r="S217" s="58"/>
      <c r="BG217" s="60"/>
      <c r="BH217" s="58"/>
    </row>
    <row r="218" spans="19:60" ht="12.75" customHeight="1">
      <c r="S218" s="58"/>
      <c r="BG218" s="60"/>
      <c r="BH218" s="58"/>
    </row>
    <row r="219" spans="19:60" ht="12.75" customHeight="1">
      <c r="S219" s="58"/>
      <c r="BG219" s="60"/>
      <c r="BH219" s="58"/>
    </row>
    <row r="220" spans="19:60" ht="12.75" customHeight="1">
      <c r="S220" s="58"/>
      <c r="BG220" s="60"/>
      <c r="BH220" s="58"/>
    </row>
    <row r="221" spans="19:60" ht="12.75" customHeight="1">
      <c r="S221" s="58"/>
      <c r="BG221" s="60"/>
      <c r="BH221" s="58"/>
    </row>
    <row r="222" spans="19:60" ht="12.75" customHeight="1">
      <c r="S222" s="58"/>
      <c r="BG222" s="60"/>
      <c r="BH222" s="58"/>
    </row>
    <row r="223" spans="19:60" ht="12.75" customHeight="1">
      <c r="S223" s="58"/>
      <c r="BG223" s="60"/>
      <c r="BH223" s="58"/>
    </row>
    <row r="224" spans="19:60" ht="12.75" customHeight="1">
      <c r="S224" s="58"/>
      <c r="BG224" s="60"/>
      <c r="BH224" s="58"/>
    </row>
    <row r="225" spans="19:60" ht="12.75" customHeight="1">
      <c r="S225" s="58"/>
      <c r="BG225" s="60"/>
      <c r="BH225" s="58"/>
    </row>
    <row r="226" spans="19:60" ht="12.75" customHeight="1">
      <c r="S226" s="58"/>
      <c r="BG226" s="60"/>
      <c r="BH226" s="58"/>
    </row>
    <row r="227" spans="19:60" ht="12.75" customHeight="1">
      <c r="S227" s="58"/>
      <c r="BG227" s="60"/>
      <c r="BH227" s="58"/>
    </row>
    <row r="228" spans="19:60" ht="12.75" customHeight="1">
      <c r="S228" s="58"/>
      <c r="BG228" s="60"/>
      <c r="BH228" s="58"/>
    </row>
    <row r="229" spans="19:60" ht="12.75" customHeight="1">
      <c r="S229" s="58"/>
      <c r="BG229" s="60"/>
      <c r="BH229" s="58"/>
    </row>
    <row r="230" spans="19:60" ht="12.75" customHeight="1">
      <c r="S230" s="58"/>
      <c r="BG230" s="60"/>
      <c r="BH230" s="58"/>
    </row>
    <row r="231" spans="19:60" ht="12.75" customHeight="1">
      <c r="S231" s="58"/>
      <c r="BG231" s="60"/>
      <c r="BH231" s="58"/>
    </row>
    <row r="232" spans="19:60" ht="12.75" customHeight="1">
      <c r="S232" s="58"/>
      <c r="BG232" s="60"/>
      <c r="BH232" s="58"/>
    </row>
    <row r="233" spans="19:60" ht="12.75" customHeight="1">
      <c r="S233" s="58"/>
      <c r="BG233" s="60"/>
      <c r="BH233" s="58"/>
    </row>
    <row r="234" spans="19:60" ht="12.75" customHeight="1">
      <c r="S234" s="58"/>
      <c r="BG234" s="60"/>
      <c r="BH234" s="58"/>
    </row>
    <row r="235" spans="19:60" ht="12.75" customHeight="1">
      <c r="S235" s="58"/>
      <c r="BG235" s="60"/>
      <c r="BH235" s="58"/>
    </row>
    <row r="236" spans="19:60" ht="12.75" customHeight="1">
      <c r="S236" s="58"/>
      <c r="BG236" s="60"/>
      <c r="BH236" s="58"/>
    </row>
    <row r="237" spans="19:60" ht="12.75" customHeight="1">
      <c r="S237" s="58"/>
      <c r="BG237" s="60"/>
      <c r="BH237" s="58"/>
    </row>
    <row r="238" spans="19:60" ht="12.75" customHeight="1">
      <c r="S238" s="58"/>
      <c r="BG238" s="60"/>
      <c r="BH238" s="58"/>
    </row>
    <row r="239" spans="19:60" ht="12.75" customHeight="1">
      <c r="S239" s="58"/>
      <c r="BG239" s="60"/>
      <c r="BH239" s="58"/>
    </row>
    <row r="240" spans="19:60" ht="12.75" customHeight="1">
      <c r="S240" s="58"/>
      <c r="BG240" s="60"/>
      <c r="BH240" s="58"/>
    </row>
    <row r="241" spans="19:60" ht="12.75" customHeight="1">
      <c r="S241" s="58"/>
      <c r="BG241" s="60"/>
      <c r="BH241" s="58"/>
    </row>
    <row r="242" spans="19:60" ht="12.75" customHeight="1">
      <c r="S242" s="58"/>
      <c r="BG242" s="60"/>
      <c r="BH242" s="58"/>
    </row>
    <row r="243" spans="19:60" ht="12.75" customHeight="1">
      <c r="S243" s="58"/>
      <c r="BG243" s="60"/>
      <c r="BH243" s="58"/>
    </row>
    <row r="244" spans="19:60" ht="12.75" customHeight="1">
      <c r="S244" s="58"/>
      <c r="BG244" s="60"/>
      <c r="BH244" s="58"/>
    </row>
    <row r="245" spans="19:60" ht="12.75" customHeight="1">
      <c r="S245" s="58"/>
      <c r="BG245" s="60"/>
      <c r="BH245" s="58"/>
    </row>
    <row r="246" spans="19:60" ht="12.75" customHeight="1">
      <c r="S246" s="58"/>
      <c r="BG246" s="60"/>
      <c r="BH246" s="58"/>
    </row>
    <row r="247" spans="19:60" ht="12.75" customHeight="1">
      <c r="S247" s="58"/>
      <c r="BG247" s="60"/>
      <c r="BH247" s="58"/>
    </row>
    <row r="248" spans="19:60" ht="12.75" customHeight="1">
      <c r="S248" s="58"/>
      <c r="BG248" s="60"/>
      <c r="BH248" s="58"/>
    </row>
    <row r="249" spans="19:60" ht="12.75" customHeight="1">
      <c r="S249" s="58"/>
      <c r="BG249" s="60"/>
      <c r="BH249" s="58"/>
    </row>
    <row r="250" spans="19:60" ht="12.75" customHeight="1">
      <c r="S250" s="58"/>
      <c r="BG250" s="60"/>
      <c r="BH250" s="58"/>
    </row>
    <row r="251" spans="19:60" ht="12.75" customHeight="1">
      <c r="S251" s="58"/>
      <c r="BG251" s="60"/>
      <c r="BH251" s="58"/>
    </row>
    <row r="252" spans="19:60" ht="12.75" customHeight="1">
      <c r="S252" s="58"/>
      <c r="BG252" s="60"/>
      <c r="BH252" s="58"/>
    </row>
    <row r="253" spans="19:60" ht="12.75" customHeight="1">
      <c r="S253" s="58"/>
      <c r="BG253" s="60"/>
      <c r="BH253" s="58"/>
    </row>
    <row r="254" spans="19:60" ht="12.75" customHeight="1">
      <c r="S254" s="58"/>
      <c r="BG254" s="60"/>
      <c r="BH254" s="58"/>
    </row>
    <row r="255" spans="19:60" ht="12.75" customHeight="1">
      <c r="S255" s="58"/>
      <c r="BG255" s="60"/>
      <c r="BH255" s="58"/>
    </row>
    <row r="256" spans="19:60" ht="12.75" customHeight="1">
      <c r="S256" s="58"/>
      <c r="BG256" s="60"/>
      <c r="BH256" s="58"/>
    </row>
    <row r="257" spans="19:60" ht="12.75" customHeight="1">
      <c r="S257" s="58"/>
      <c r="BG257" s="60"/>
      <c r="BH257" s="58"/>
    </row>
    <row r="258" spans="19:60" ht="12.75" customHeight="1">
      <c r="S258" s="58"/>
      <c r="BG258" s="60"/>
      <c r="BH258" s="58"/>
    </row>
    <row r="259" spans="19:60" ht="12.75" customHeight="1">
      <c r="S259" s="58"/>
      <c r="BG259" s="60"/>
      <c r="BH259" s="58"/>
    </row>
    <row r="260" spans="19:60" ht="12.75" customHeight="1">
      <c r="S260" s="58"/>
      <c r="BG260" s="60"/>
      <c r="BH260" s="58"/>
    </row>
    <row r="261" spans="19:60" ht="12.75" customHeight="1">
      <c r="S261" s="58"/>
      <c r="BG261" s="60"/>
      <c r="BH261" s="58"/>
    </row>
    <row r="262" spans="19:60" ht="12.75" customHeight="1">
      <c r="S262" s="58"/>
      <c r="BG262" s="60"/>
      <c r="BH262" s="58"/>
    </row>
    <row r="263" spans="19:60" ht="12.75" customHeight="1">
      <c r="S263" s="58"/>
      <c r="BG263" s="60"/>
      <c r="BH263" s="58"/>
    </row>
    <row r="264" spans="19:60" ht="12.75" customHeight="1">
      <c r="S264" s="58"/>
      <c r="BG264" s="60"/>
      <c r="BH264" s="58"/>
    </row>
    <row r="265" spans="19:60" ht="12.75" customHeight="1">
      <c r="S265" s="58"/>
      <c r="BG265" s="60"/>
      <c r="BH265" s="58"/>
    </row>
    <row r="266" spans="19:60" ht="12.75" customHeight="1">
      <c r="S266" s="58"/>
      <c r="BG266" s="60"/>
      <c r="BH266" s="58"/>
    </row>
    <row r="267" spans="19:60" ht="12.75" customHeight="1">
      <c r="S267" s="58"/>
      <c r="BG267" s="60"/>
      <c r="BH267" s="58"/>
    </row>
    <row r="268" spans="19:60" ht="12.75" customHeight="1">
      <c r="S268" s="58"/>
      <c r="BG268" s="60"/>
      <c r="BH268" s="58"/>
    </row>
    <row r="269" spans="19:60" ht="12.75" customHeight="1">
      <c r="S269" s="58"/>
      <c r="BG269" s="60"/>
      <c r="BH269" s="58"/>
    </row>
    <row r="270" spans="19:60" ht="12.75" customHeight="1">
      <c r="S270" s="58"/>
      <c r="BG270" s="60"/>
      <c r="BH270" s="58"/>
    </row>
    <row r="271" spans="19:60" ht="12.75" customHeight="1">
      <c r="S271" s="58"/>
      <c r="BG271" s="60"/>
      <c r="BH271" s="58"/>
    </row>
    <row r="272" spans="19:60" ht="12.75" customHeight="1">
      <c r="S272" s="58"/>
      <c r="BG272" s="60"/>
      <c r="BH272" s="58"/>
    </row>
    <row r="273" spans="19:60" ht="12.75" customHeight="1">
      <c r="S273" s="58"/>
      <c r="BG273" s="60"/>
      <c r="BH273" s="58"/>
    </row>
    <row r="274" spans="19:60" ht="12.75" customHeight="1">
      <c r="S274" s="58"/>
      <c r="BG274" s="60"/>
      <c r="BH274" s="58"/>
    </row>
    <row r="275" spans="19:60" ht="12.75" customHeight="1">
      <c r="S275" s="58"/>
      <c r="BG275" s="60"/>
      <c r="BH275" s="58"/>
    </row>
    <row r="276" spans="19:60" ht="12.75" customHeight="1">
      <c r="S276" s="58"/>
      <c r="BG276" s="60"/>
      <c r="BH276" s="58"/>
    </row>
    <row r="277" spans="19:60" ht="12.75" customHeight="1">
      <c r="S277" s="58"/>
      <c r="BG277" s="60"/>
      <c r="BH277" s="58"/>
    </row>
    <row r="278" spans="19:60" ht="12.75" customHeight="1">
      <c r="S278" s="58"/>
      <c r="BG278" s="60"/>
      <c r="BH278" s="58"/>
    </row>
    <row r="279" spans="19:60" ht="12.75" customHeight="1">
      <c r="S279" s="58"/>
      <c r="BG279" s="60"/>
      <c r="BH279" s="58"/>
    </row>
    <row r="280" spans="19:60" ht="12.75" customHeight="1">
      <c r="S280" s="58"/>
      <c r="BG280" s="60"/>
      <c r="BH280" s="58"/>
    </row>
    <row r="281" spans="19:60" ht="12.75" customHeight="1">
      <c r="S281" s="58"/>
      <c r="BG281" s="60"/>
      <c r="BH281" s="58"/>
    </row>
    <row r="282" spans="19:60" ht="12.75" customHeight="1">
      <c r="S282" s="58"/>
      <c r="BG282" s="60"/>
      <c r="BH282" s="58"/>
    </row>
    <row r="283" spans="19:60" ht="12.75" customHeight="1">
      <c r="S283" s="58"/>
      <c r="BG283" s="60"/>
      <c r="BH283" s="58"/>
    </row>
    <row r="284" spans="19:60" ht="12.75" customHeight="1">
      <c r="S284" s="58"/>
      <c r="BG284" s="60"/>
      <c r="BH284" s="58"/>
    </row>
    <row r="285" spans="19:60" ht="12.75" customHeight="1">
      <c r="S285" s="58"/>
      <c r="BG285" s="60"/>
      <c r="BH285" s="58"/>
    </row>
    <row r="286" spans="19:60" ht="12.75" customHeight="1">
      <c r="S286" s="58"/>
      <c r="BG286" s="60"/>
      <c r="BH286" s="58"/>
    </row>
    <row r="287" spans="19:60" ht="12.75" customHeight="1">
      <c r="S287" s="58"/>
      <c r="BG287" s="60"/>
      <c r="BH287" s="58"/>
    </row>
    <row r="288" spans="19:60" ht="12.75" customHeight="1">
      <c r="S288" s="58"/>
      <c r="BG288" s="60"/>
      <c r="BH288" s="58"/>
    </row>
    <row r="289" spans="19:60" ht="12.75" customHeight="1">
      <c r="S289" s="58"/>
      <c r="BG289" s="60"/>
      <c r="BH289" s="58"/>
    </row>
    <row r="290" spans="19:60" ht="12.75" customHeight="1">
      <c r="S290" s="58"/>
      <c r="BG290" s="60"/>
      <c r="BH290" s="58"/>
    </row>
    <row r="291" spans="19:60" ht="12.75" customHeight="1">
      <c r="S291" s="58"/>
      <c r="BG291" s="60"/>
      <c r="BH291" s="58"/>
    </row>
    <row r="292" spans="19:60" ht="12.75" customHeight="1">
      <c r="S292" s="58"/>
      <c r="BG292" s="60"/>
      <c r="BH292" s="58"/>
    </row>
    <row r="293" spans="19:60" ht="12.75" customHeight="1">
      <c r="S293" s="58"/>
      <c r="BG293" s="60"/>
      <c r="BH293" s="58"/>
    </row>
    <row r="294" spans="19:60" ht="12.75" customHeight="1">
      <c r="S294" s="58"/>
      <c r="BG294" s="60"/>
      <c r="BH294" s="58"/>
    </row>
    <row r="295" spans="19:60" ht="12.75" customHeight="1">
      <c r="S295" s="58"/>
      <c r="BG295" s="60"/>
      <c r="BH295" s="58"/>
    </row>
    <row r="296" spans="19:60" ht="12.75" customHeight="1">
      <c r="S296" s="58"/>
      <c r="BG296" s="60"/>
      <c r="BH296" s="58"/>
    </row>
    <row r="297" spans="19:60" ht="12.75" customHeight="1">
      <c r="S297" s="58"/>
      <c r="BG297" s="60"/>
      <c r="BH297" s="58"/>
    </row>
    <row r="298" spans="19:60" ht="12.75" customHeight="1">
      <c r="S298" s="58"/>
      <c r="BG298" s="60"/>
      <c r="BH298" s="58"/>
    </row>
  </sheetData>
  <sheetProtection/>
  <mergeCells count="180">
    <mergeCell ref="HW2:HW4"/>
    <mergeCell ref="HX2:HX4"/>
    <mergeCell ref="HY2:HY4"/>
    <mergeCell ref="HZ2:HZ4"/>
    <mergeCell ref="HQ2:HQ4"/>
    <mergeCell ref="HR2:HR4"/>
    <mergeCell ref="HS2:HS4"/>
    <mergeCell ref="HT2:HT4"/>
    <mergeCell ref="HU2:HU4"/>
    <mergeCell ref="HV2:HV4"/>
    <mergeCell ref="HK2:HK4"/>
    <mergeCell ref="HL2:HL4"/>
    <mergeCell ref="HM2:HM4"/>
    <mergeCell ref="HN2:HN4"/>
    <mergeCell ref="HO2:HO4"/>
    <mergeCell ref="HP2:HP4"/>
    <mergeCell ref="HE3:HE4"/>
    <mergeCell ref="HF2:HF4"/>
    <mergeCell ref="HG2:HG4"/>
    <mergeCell ref="HH2:HH4"/>
    <mergeCell ref="HI2:HI4"/>
    <mergeCell ref="HJ2:HJ4"/>
    <mergeCell ref="GY3:GY4"/>
    <mergeCell ref="GZ3:GZ4"/>
    <mergeCell ref="HA3:HA4"/>
    <mergeCell ref="HB3:HB4"/>
    <mergeCell ref="HC3:HC4"/>
    <mergeCell ref="HD3:HD4"/>
    <mergeCell ref="FI2:FI4"/>
    <mergeCell ref="FJ3:FJ4"/>
    <mergeCell ref="GO2:GO4"/>
    <mergeCell ref="GP2:GP4"/>
    <mergeCell ref="GQ3:GQ4"/>
    <mergeCell ref="GX3:GX4"/>
    <mergeCell ref="FC2:FC4"/>
    <mergeCell ref="FD2:FD4"/>
    <mergeCell ref="FE2:FE4"/>
    <mergeCell ref="FF2:FF4"/>
    <mergeCell ref="FG2:FG4"/>
    <mergeCell ref="FH2:FH4"/>
    <mergeCell ref="EW2:EW4"/>
    <mergeCell ref="EX2:EX4"/>
    <mergeCell ref="EY2:EY4"/>
    <mergeCell ref="EZ2:EZ4"/>
    <mergeCell ref="FA2:FA4"/>
    <mergeCell ref="FB2:FB4"/>
    <mergeCell ref="EQ3:EQ4"/>
    <mergeCell ref="ER3:ER4"/>
    <mergeCell ref="ES3:ES4"/>
    <mergeCell ref="ET3:ET4"/>
    <mergeCell ref="EU2:EU4"/>
    <mergeCell ref="EV2:EV4"/>
    <mergeCell ref="EK3:EK4"/>
    <mergeCell ref="EL3:EL4"/>
    <mergeCell ref="EM3:EM4"/>
    <mergeCell ref="EN2:EN4"/>
    <mergeCell ref="EO3:EO4"/>
    <mergeCell ref="EP3:EP4"/>
    <mergeCell ref="EA3:EA4"/>
    <mergeCell ref="EB3:EB4"/>
    <mergeCell ref="EC3:EC4"/>
    <mergeCell ref="ED3:ED4"/>
    <mergeCell ref="EE3:EE4"/>
    <mergeCell ref="EF2:EF4"/>
    <mergeCell ref="DU3:DU4"/>
    <mergeCell ref="DV3:DV4"/>
    <mergeCell ref="DW3:DW4"/>
    <mergeCell ref="DX3:DX4"/>
    <mergeCell ref="DY2:DY4"/>
    <mergeCell ref="DZ3:DZ4"/>
    <mergeCell ref="CM3:CM4"/>
    <mergeCell ref="DL2:DL4"/>
    <mergeCell ref="DM2:DM4"/>
    <mergeCell ref="DN2:DN4"/>
    <mergeCell ref="DO2:DO4"/>
    <mergeCell ref="DP3:DP4"/>
    <mergeCell ref="CG3:CG4"/>
    <mergeCell ref="CH3:CH4"/>
    <mergeCell ref="CI2:CI4"/>
    <mergeCell ref="CJ2:CJ4"/>
    <mergeCell ref="CK2:CK4"/>
    <mergeCell ref="CL2:CL4"/>
    <mergeCell ref="CA3:CA4"/>
    <mergeCell ref="CB3:CB4"/>
    <mergeCell ref="CC3:CC4"/>
    <mergeCell ref="CD3:CD4"/>
    <mergeCell ref="CE3:CE4"/>
    <mergeCell ref="CF3:CF4"/>
    <mergeCell ref="BU3:BU4"/>
    <mergeCell ref="BV3:BV4"/>
    <mergeCell ref="BW3:BW4"/>
    <mergeCell ref="BX3:BX4"/>
    <mergeCell ref="BY2:BY4"/>
    <mergeCell ref="BZ2:BZ4"/>
    <mergeCell ref="BO3:BO4"/>
    <mergeCell ref="BP3:BP4"/>
    <mergeCell ref="BQ3:BQ4"/>
    <mergeCell ref="BR3:BR4"/>
    <mergeCell ref="BS3:BS4"/>
    <mergeCell ref="BT3:BT4"/>
    <mergeCell ref="BI2:BI4"/>
    <mergeCell ref="BJ3:BJ4"/>
    <mergeCell ref="BK3:BK4"/>
    <mergeCell ref="BL3:BL4"/>
    <mergeCell ref="BM3:BM4"/>
    <mergeCell ref="BN3:BN4"/>
    <mergeCell ref="AM3:AM4"/>
    <mergeCell ref="AN3:AN4"/>
    <mergeCell ref="AU2:AU4"/>
    <mergeCell ref="AV3:AV4"/>
    <mergeCell ref="AW3:AW4"/>
    <mergeCell ref="AX3:AX4"/>
    <mergeCell ref="GR3:GW3"/>
    <mergeCell ref="A3:A4"/>
    <mergeCell ref="B3:B4"/>
    <mergeCell ref="C3:C4"/>
    <mergeCell ref="D2:D4"/>
    <mergeCell ref="E2:E4"/>
    <mergeCell ref="F2:F4"/>
    <mergeCell ref="J3:J4"/>
    <mergeCell ref="K2:K4"/>
    <mergeCell ref="L3:L4"/>
    <mergeCell ref="CT3:DK3"/>
    <mergeCell ref="FK3:FO3"/>
    <mergeCell ref="FP3:FY3"/>
    <mergeCell ref="FZ3:GD3"/>
    <mergeCell ref="GE3:GJ3"/>
    <mergeCell ref="GK3:GN3"/>
    <mergeCell ref="DQ3:DQ4"/>
    <mergeCell ref="DR3:DR4"/>
    <mergeCell ref="DS3:DS4"/>
    <mergeCell ref="DT3:DT4"/>
    <mergeCell ref="G3:I3"/>
    <mergeCell ref="M3:P3"/>
    <mergeCell ref="Q3:AH3"/>
    <mergeCell ref="AO3:AT3"/>
    <mergeCell ref="AY3:BH3"/>
    <mergeCell ref="CN3:CS3"/>
    <mergeCell ref="AI3:AI4"/>
    <mergeCell ref="AJ3:AJ4"/>
    <mergeCell ref="AK3:AK4"/>
    <mergeCell ref="AL3:AL4"/>
    <mergeCell ref="DZ2:EE2"/>
    <mergeCell ref="EJ2:EM2"/>
    <mergeCell ref="EO2:ET2"/>
    <mergeCell ref="FJ2:GN2"/>
    <mergeCell ref="GQ2:GW2"/>
    <mergeCell ref="GX2:HE2"/>
    <mergeCell ref="EG2:EG4"/>
    <mergeCell ref="EH2:EH4"/>
    <mergeCell ref="EI2:EI4"/>
    <mergeCell ref="EJ3:EJ4"/>
    <mergeCell ref="BJ2:BX2"/>
    <mergeCell ref="CA2:CD2"/>
    <mergeCell ref="CE2:CH2"/>
    <mergeCell ref="CM2:DK2"/>
    <mergeCell ref="DP2:DT2"/>
    <mergeCell ref="DU2:DX2"/>
    <mergeCell ref="HI1:HK1"/>
    <mergeCell ref="HL1:HM1"/>
    <mergeCell ref="HN1:HR1"/>
    <mergeCell ref="HS1:HU1"/>
    <mergeCell ref="HV1:HZ1"/>
    <mergeCell ref="A2:C2"/>
    <mergeCell ref="G2:J2"/>
    <mergeCell ref="L2:AI2"/>
    <mergeCell ref="AJ2:AT2"/>
    <mergeCell ref="AV2:BH2"/>
    <mergeCell ref="EU1:EX1"/>
    <mergeCell ref="EY1:FA1"/>
    <mergeCell ref="FB1:FE1"/>
    <mergeCell ref="FF1:FH1"/>
    <mergeCell ref="FI1:HE1"/>
    <mergeCell ref="HF1:HH1"/>
    <mergeCell ref="A1:E1"/>
    <mergeCell ref="F1:J1"/>
    <mergeCell ref="K1:BH1"/>
    <mergeCell ref="BI1:DK1"/>
    <mergeCell ref="DL1:EE1"/>
    <mergeCell ref="EF1:ET1"/>
  </mergeCells>
  <printOptions gridLines="1"/>
  <pageMargins left="0.47" right="0.51" top="0.79" bottom="0.55" header="0.5" footer="0.39"/>
  <pageSetup horizontalDpi="600" verticalDpi="600" orientation="landscape" paperSize="9" r:id="rId1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2017-03-22T09:47:14Z</cp:lastPrinted>
  <dcterms:created xsi:type="dcterms:W3CDTF">1996-12-17T01:32:42Z</dcterms:created>
  <dcterms:modified xsi:type="dcterms:W3CDTF">2019-03-15T06:55:41Z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